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24226"/>
  <xr:revisionPtr revIDLastSave="0" documentId="13_ncr:1_{37C4B807-09E8-4868-BDDA-2DDF18A72024}" xr6:coauthVersionLast="47" xr6:coauthVersionMax="47" xr10:uidLastSave="{00000000-0000-0000-0000-000000000000}"/>
  <bookViews>
    <workbookView xWindow="-38520" yWindow="-3645" windowWidth="38640" windowHeight="21120" tabRatio="721" activeTab="1" xr2:uid="{D489BD11-4B71-49B2-9D30-682913B677E4}"/>
  </bookViews>
  <sheets>
    <sheet name="参加者情報" sheetId="15" r:id="rId1"/>
    <sheet name="課題2_CDCLCM_定常解析_収束値" sheetId="19" r:id="rId2"/>
    <sheet name="課題2_CDCLCM_非定常解析_平均値" sheetId="20" r:id="rId3"/>
    <sheet name="課題2_CDCLCM_非定常解析_RMS値" sheetId="21" r:id="rId4"/>
    <sheet name="課題2_Cp(主翼)_定常解析" sheetId="17" r:id="rId5"/>
    <sheet name="課題2_Cp(主翼)_非定常解析" sheetId="18"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2" i="19" l="1"/>
  <c r="K51" i="19"/>
  <c r="K50" i="19"/>
  <c r="K46" i="19"/>
  <c r="K45" i="19"/>
  <c r="K44" i="19"/>
  <c r="K40" i="19"/>
  <c r="K39" i="19"/>
  <c r="K38" i="19"/>
  <c r="K34" i="19"/>
  <c r="K33" i="19"/>
  <c r="K32" i="19"/>
  <c r="K28" i="19"/>
  <c r="K27" i="19"/>
  <c r="K26" i="19"/>
  <c r="J52" i="19"/>
  <c r="J51" i="19"/>
  <c r="J50" i="19"/>
  <c r="J46" i="19"/>
  <c r="J45" i="19"/>
  <c r="J44" i="19"/>
  <c r="J40" i="19"/>
  <c r="J39" i="19"/>
  <c r="J38" i="19"/>
  <c r="J34" i="19"/>
  <c r="J33" i="19"/>
  <c r="J32" i="19"/>
  <c r="J28" i="19"/>
  <c r="J27" i="19"/>
  <c r="J26" i="19"/>
  <c r="I52" i="19"/>
  <c r="I51" i="19"/>
  <c r="I50" i="19"/>
  <c r="I46" i="19"/>
  <c r="I45" i="19"/>
  <c r="I44" i="19"/>
  <c r="I40" i="19"/>
  <c r="I39" i="19"/>
  <c r="I38" i="19"/>
  <c r="I34" i="19"/>
  <c r="I33" i="19"/>
  <c r="I32" i="19"/>
  <c r="I28" i="19"/>
  <c r="I27" i="19"/>
  <c r="I26" i="19"/>
  <c r="U22" i="19"/>
  <c r="U21" i="19"/>
  <c r="U20" i="19"/>
  <c r="T22" i="19"/>
  <c r="T21" i="19"/>
  <c r="T20" i="19"/>
  <c r="S22" i="19"/>
  <c r="S21" i="19"/>
  <c r="S20" i="19"/>
  <c r="Q22" i="19"/>
  <c r="Q21" i="19"/>
  <c r="Q20" i="19"/>
  <c r="P22" i="19"/>
  <c r="P21" i="19"/>
  <c r="P20" i="19"/>
  <c r="O22" i="19"/>
  <c r="O21" i="19"/>
  <c r="O20" i="19"/>
  <c r="N22" i="19"/>
  <c r="N21" i="19"/>
  <c r="N20" i="19"/>
  <c r="M22" i="19"/>
  <c r="M21" i="19"/>
  <c r="M20" i="19"/>
  <c r="L22" i="19"/>
  <c r="L21" i="19"/>
  <c r="L20" i="19"/>
  <c r="K22" i="19"/>
  <c r="K21" i="19"/>
  <c r="K20" i="19"/>
  <c r="J22" i="19"/>
  <c r="J21" i="19"/>
  <c r="J20" i="19"/>
  <c r="I22" i="19"/>
  <c r="I21" i="19"/>
  <c r="I20" i="19"/>
  <c r="B8" i="19"/>
  <c r="B7" i="19"/>
  <c r="B6" i="19"/>
  <c r="B5" i="19"/>
  <c r="W106" i="21"/>
  <c r="V106" i="21"/>
  <c r="U106" i="21"/>
  <c r="T106" i="21"/>
  <c r="S106" i="21"/>
  <c r="R106" i="21"/>
  <c r="Q106" i="21"/>
  <c r="P106" i="21"/>
  <c r="O106" i="21"/>
  <c r="N106" i="21"/>
  <c r="M106" i="21"/>
  <c r="L106" i="21"/>
  <c r="K106" i="21"/>
  <c r="J106" i="21"/>
  <c r="I106" i="21"/>
  <c r="E106" i="21"/>
  <c r="F106" i="21" s="1"/>
  <c r="W105" i="21"/>
  <c r="V105" i="21"/>
  <c r="U105" i="21"/>
  <c r="T105" i="21"/>
  <c r="S105" i="21"/>
  <c r="R105" i="21"/>
  <c r="Q105" i="21"/>
  <c r="P105" i="21"/>
  <c r="O105" i="21"/>
  <c r="N105" i="21"/>
  <c r="M105" i="21"/>
  <c r="L105" i="21"/>
  <c r="K105" i="21"/>
  <c r="J105" i="21"/>
  <c r="I105" i="21"/>
  <c r="E105" i="21"/>
  <c r="F105" i="21" s="1"/>
  <c r="E104" i="21"/>
  <c r="F104" i="21" s="1"/>
  <c r="E103" i="21"/>
  <c r="F103" i="21" s="1"/>
  <c r="BO101" i="21"/>
  <c r="BN101" i="21"/>
  <c r="BM101" i="21"/>
  <c r="BL101" i="21"/>
  <c r="BK101" i="21"/>
  <c r="BJ101" i="21"/>
  <c r="BI101" i="21"/>
  <c r="BH101" i="21"/>
  <c r="BG101" i="21"/>
  <c r="BF101" i="21"/>
  <c r="BE101" i="21"/>
  <c r="BD101" i="21"/>
  <c r="BC101" i="21"/>
  <c r="BB101" i="21"/>
  <c r="BA101" i="21"/>
  <c r="AX101" i="21"/>
  <c r="AW101" i="21"/>
  <c r="AS101" i="21"/>
  <c r="AR101" i="21"/>
  <c r="AQ101" i="21"/>
  <c r="AP101" i="21"/>
  <c r="AO101" i="21"/>
  <c r="AN101" i="21"/>
  <c r="AM101" i="21"/>
  <c r="AL101" i="21"/>
  <c r="AK101" i="21"/>
  <c r="AJ101" i="21"/>
  <c r="AI101" i="21"/>
  <c r="AH101" i="21"/>
  <c r="AG101" i="21"/>
  <c r="AF101" i="21"/>
  <c r="AE101" i="21"/>
  <c r="AA101" i="21"/>
  <c r="AB101" i="21" s="1"/>
  <c r="BO100" i="21"/>
  <c r="BN100" i="21"/>
  <c r="BM100" i="21"/>
  <c r="BL100" i="21"/>
  <c r="BK100" i="21"/>
  <c r="BJ100" i="21"/>
  <c r="BI100" i="21"/>
  <c r="BH100" i="21"/>
  <c r="BG100" i="21"/>
  <c r="BF100" i="21"/>
  <c r="BE100" i="21"/>
  <c r="BD100" i="21"/>
  <c r="BC100" i="21"/>
  <c r="BB100" i="21"/>
  <c r="BA100" i="21"/>
  <c r="AX100" i="21"/>
  <c r="AW100" i="21"/>
  <c r="AS100" i="21"/>
  <c r="AR100" i="21"/>
  <c r="AQ100" i="21"/>
  <c r="AP100" i="21"/>
  <c r="AO100" i="21"/>
  <c r="AN100" i="21"/>
  <c r="AM100" i="21"/>
  <c r="AL100" i="21"/>
  <c r="AK100" i="21"/>
  <c r="AJ100" i="21"/>
  <c r="AI100" i="21"/>
  <c r="AH100" i="21"/>
  <c r="AG100" i="21"/>
  <c r="AF100" i="21"/>
  <c r="AE100" i="21"/>
  <c r="AB100" i="21"/>
  <c r="AA100" i="21"/>
  <c r="BO99" i="21"/>
  <c r="BN99" i="21"/>
  <c r="BM99" i="21"/>
  <c r="BL99" i="21"/>
  <c r="BK99" i="21"/>
  <c r="BJ99" i="21"/>
  <c r="BI99" i="21"/>
  <c r="BH99" i="21"/>
  <c r="BG99" i="21"/>
  <c r="BF99" i="21"/>
  <c r="BE99" i="21"/>
  <c r="BD99" i="21"/>
  <c r="BC99" i="21"/>
  <c r="BB99" i="21"/>
  <c r="BA99" i="21"/>
  <c r="AX99" i="21"/>
  <c r="AW99" i="21"/>
  <c r="AS99" i="21"/>
  <c r="AR99" i="21"/>
  <c r="AQ99" i="21"/>
  <c r="AP99" i="21"/>
  <c r="AO99" i="21"/>
  <c r="AN99" i="21"/>
  <c r="AM99" i="21"/>
  <c r="AL99" i="21"/>
  <c r="AK99" i="21"/>
  <c r="AJ99" i="21"/>
  <c r="AI99" i="21"/>
  <c r="AH99" i="21"/>
  <c r="AG99" i="21"/>
  <c r="AF99" i="21"/>
  <c r="AE99" i="21"/>
  <c r="AB99" i="21"/>
  <c r="AA99" i="21"/>
  <c r="BO98" i="21"/>
  <c r="BN98" i="21"/>
  <c r="BM98" i="21"/>
  <c r="BL98" i="21"/>
  <c r="BK98" i="21"/>
  <c r="BJ98" i="21"/>
  <c r="BI98" i="21"/>
  <c r="BH98" i="21"/>
  <c r="BG98" i="21"/>
  <c r="BF98" i="21"/>
  <c r="BE98" i="21"/>
  <c r="BD98" i="21"/>
  <c r="BC98" i="21"/>
  <c r="BB98" i="21"/>
  <c r="BA98" i="21"/>
  <c r="AX98" i="21"/>
  <c r="AW98" i="21"/>
  <c r="AS98" i="21"/>
  <c r="AR98" i="21"/>
  <c r="AQ98" i="21"/>
  <c r="AP98" i="21"/>
  <c r="AO98" i="21"/>
  <c r="AN98" i="21"/>
  <c r="AM98" i="21"/>
  <c r="AL98" i="21"/>
  <c r="AK98" i="21"/>
  <c r="AJ98" i="21"/>
  <c r="AI98" i="21"/>
  <c r="AH98" i="21"/>
  <c r="AG98" i="21"/>
  <c r="AF98" i="21"/>
  <c r="AE98" i="21"/>
  <c r="AA98" i="21"/>
  <c r="AB98" i="21" s="1"/>
  <c r="CY77" i="21"/>
  <c r="CX77" i="21"/>
  <c r="CW77" i="21"/>
  <c r="CV77" i="21"/>
  <c r="CU77" i="21"/>
  <c r="CR77" i="21"/>
  <c r="CQ77" i="21"/>
  <c r="CM77" i="21"/>
  <c r="CL77" i="21"/>
  <c r="CK77" i="21"/>
  <c r="CJ77" i="21"/>
  <c r="CI77" i="21"/>
  <c r="CF77" i="21"/>
  <c r="CE77" i="21"/>
  <c r="CA77" i="21"/>
  <c r="BZ77" i="21"/>
  <c r="BY77" i="21"/>
  <c r="BX77" i="21"/>
  <c r="BW77" i="21"/>
  <c r="BT77" i="21"/>
  <c r="BS77" i="21"/>
  <c r="CY76" i="21"/>
  <c r="CX76" i="21"/>
  <c r="CW76" i="21"/>
  <c r="CV76" i="21"/>
  <c r="CU76" i="21"/>
  <c r="CR76" i="21"/>
  <c r="CQ76" i="21"/>
  <c r="CM76" i="21"/>
  <c r="CL76" i="21"/>
  <c r="CK76" i="21"/>
  <c r="CJ76" i="21"/>
  <c r="CI76" i="21"/>
  <c r="CF76" i="21"/>
  <c r="CE76" i="21"/>
  <c r="CA76" i="21"/>
  <c r="BZ76" i="21"/>
  <c r="BY76" i="21"/>
  <c r="BX76" i="21"/>
  <c r="BW76" i="21"/>
  <c r="BT76" i="21"/>
  <c r="BS76" i="21"/>
  <c r="CY68" i="21"/>
  <c r="CX68" i="21"/>
  <c r="CW68" i="21"/>
  <c r="CV68" i="21"/>
  <c r="CU68" i="21"/>
  <c r="CR68" i="21"/>
  <c r="CQ68" i="21"/>
  <c r="CM68" i="21"/>
  <c r="CL68" i="21"/>
  <c r="CK68" i="21"/>
  <c r="CJ68" i="21"/>
  <c r="CI68" i="21"/>
  <c r="CF68" i="21"/>
  <c r="CE68" i="21"/>
  <c r="CY67" i="21"/>
  <c r="CX67" i="21"/>
  <c r="CW67" i="21"/>
  <c r="CV67" i="21"/>
  <c r="CU67" i="21"/>
  <c r="CR67" i="21"/>
  <c r="CQ67" i="21"/>
  <c r="CM67" i="21"/>
  <c r="CL67" i="21"/>
  <c r="CK67" i="21"/>
  <c r="CJ67" i="21"/>
  <c r="CI67" i="21"/>
  <c r="CF67" i="21"/>
  <c r="CE67" i="21"/>
  <c r="BY67" i="21"/>
  <c r="BX67" i="21"/>
  <c r="BS67" i="21"/>
  <c r="CY63" i="21"/>
  <c r="CX63" i="21"/>
  <c r="CW63" i="21"/>
  <c r="CV63" i="21"/>
  <c r="CU63" i="21"/>
  <c r="CR63" i="21"/>
  <c r="CQ63" i="21"/>
  <c r="CM63" i="21"/>
  <c r="CL63" i="21"/>
  <c r="CK63" i="21"/>
  <c r="CJ63" i="21"/>
  <c r="CI63" i="21"/>
  <c r="CF63" i="21"/>
  <c r="CE63" i="21"/>
  <c r="CA63" i="21"/>
  <c r="BZ63" i="21"/>
  <c r="BY63" i="21"/>
  <c r="BX63" i="21"/>
  <c r="BW63" i="21"/>
  <c r="BT63" i="21"/>
  <c r="BS63" i="21"/>
  <c r="CY61" i="21"/>
  <c r="CX61" i="21"/>
  <c r="CW61" i="21"/>
  <c r="CV61" i="21"/>
  <c r="CU61" i="21"/>
  <c r="CR61" i="21"/>
  <c r="CQ61" i="21"/>
  <c r="CM61" i="21"/>
  <c r="CL61" i="21"/>
  <c r="CK61" i="21"/>
  <c r="CJ61" i="21"/>
  <c r="CI61" i="21"/>
  <c r="CF61" i="21"/>
  <c r="CE61" i="21"/>
  <c r="CA61" i="21"/>
  <c r="BZ61" i="21"/>
  <c r="BY61" i="21"/>
  <c r="BX61" i="21"/>
  <c r="BW61" i="21"/>
  <c r="BT61" i="21"/>
  <c r="BS61" i="21"/>
  <c r="CY54" i="21"/>
  <c r="CX54" i="21"/>
  <c r="CW54" i="21"/>
  <c r="CV54" i="21"/>
  <c r="CU54" i="21"/>
  <c r="CR54" i="21"/>
  <c r="CQ54" i="21"/>
  <c r="CM54" i="21"/>
  <c r="CL54" i="21"/>
  <c r="CK54" i="21"/>
  <c r="CJ54" i="21"/>
  <c r="CI54" i="21"/>
  <c r="CF54" i="21"/>
  <c r="CE54" i="21"/>
  <c r="CY53" i="21"/>
  <c r="CX53" i="21"/>
  <c r="CW53" i="21"/>
  <c r="CV53" i="21"/>
  <c r="CU53" i="21"/>
  <c r="CR53" i="21"/>
  <c r="CQ53" i="21"/>
  <c r="CM53" i="21"/>
  <c r="CL53" i="21"/>
  <c r="CK53" i="21"/>
  <c r="CJ53" i="21"/>
  <c r="CI53" i="21"/>
  <c r="CF53" i="21"/>
  <c r="CE53" i="21"/>
  <c r="BS53" i="21"/>
  <c r="V52" i="21"/>
  <c r="W52" i="21" s="1"/>
  <c r="Q52" i="21"/>
  <c r="R52" i="21" s="1"/>
  <c r="K52" i="21"/>
  <c r="J52" i="21"/>
  <c r="L52" i="21" s="1"/>
  <c r="I52" i="21"/>
  <c r="E52" i="21"/>
  <c r="F52" i="21" s="1"/>
  <c r="V51" i="21"/>
  <c r="W51" i="21" s="1"/>
  <c r="Q51" i="21"/>
  <c r="R51" i="21" s="1"/>
  <c r="K51" i="21"/>
  <c r="J51" i="21"/>
  <c r="L51" i="21" s="1"/>
  <c r="I51" i="21"/>
  <c r="E51" i="21"/>
  <c r="F51" i="21" s="1"/>
  <c r="V50" i="21"/>
  <c r="W50" i="21" s="1"/>
  <c r="Q50" i="21"/>
  <c r="R50" i="21" s="1"/>
  <c r="K50" i="21"/>
  <c r="J50" i="21"/>
  <c r="L50" i="21" s="1"/>
  <c r="I50" i="21"/>
  <c r="E50" i="21"/>
  <c r="F50" i="21" s="1"/>
  <c r="CY49" i="21"/>
  <c r="CX49" i="21"/>
  <c r="CW49" i="21"/>
  <c r="CV49" i="21"/>
  <c r="CU49" i="21"/>
  <c r="CR49" i="21"/>
  <c r="CQ49" i="21"/>
  <c r="CM49" i="21"/>
  <c r="CL49" i="21"/>
  <c r="CK49" i="21"/>
  <c r="CJ49" i="21"/>
  <c r="CI49" i="21"/>
  <c r="CF49" i="21"/>
  <c r="CE49" i="21"/>
  <c r="CA49" i="21"/>
  <c r="BZ49" i="21"/>
  <c r="BY49" i="21"/>
  <c r="BX49" i="21"/>
  <c r="BW49" i="21"/>
  <c r="BT49" i="21"/>
  <c r="BS49" i="21"/>
  <c r="CY48" i="21"/>
  <c r="CX48" i="21"/>
  <c r="CW48" i="21"/>
  <c r="CV48" i="21"/>
  <c r="CU48" i="21"/>
  <c r="CR48" i="21"/>
  <c r="CQ48" i="21"/>
  <c r="CM48" i="21"/>
  <c r="CL48" i="21"/>
  <c r="CK48" i="21"/>
  <c r="CJ48" i="21"/>
  <c r="CI48" i="21"/>
  <c r="CF48" i="21"/>
  <c r="CE48" i="21"/>
  <c r="CA48" i="21"/>
  <c r="BZ48" i="21"/>
  <c r="BY48" i="21"/>
  <c r="BX48" i="21"/>
  <c r="BW48" i="21"/>
  <c r="BT48" i="21"/>
  <c r="BS48" i="21"/>
  <c r="V46" i="21"/>
  <c r="W46" i="21" s="1"/>
  <c r="Q46" i="21"/>
  <c r="R46" i="21" s="1"/>
  <c r="L46" i="21"/>
  <c r="M46" i="21" s="1"/>
  <c r="K46" i="21"/>
  <c r="J46" i="21"/>
  <c r="I46" i="21"/>
  <c r="E46" i="21"/>
  <c r="F46" i="21" s="1"/>
  <c r="V45" i="21"/>
  <c r="W45" i="21" s="1"/>
  <c r="Q45" i="21"/>
  <c r="R45" i="21" s="1"/>
  <c r="K45" i="21"/>
  <c r="J45" i="21"/>
  <c r="L45" i="21" s="1"/>
  <c r="I45" i="21"/>
  <c r="BW68" i="21" s="1"/>
  <c r="E45" i="21"/>
  <c r="BS68" i="21" s="1"/>
  <c r="V44" i="21"/>
  <c r="W44" i="21" s="1"/>
  <c r="Q44" i="21"/>
  <c r="R44" i="21" s="1"/>
  <c r="K44" i="21"/>
  <c r="J44" i="21"/>
  <c r="L44" i="21" s="1"/>
  <c r="I44" i="21"/>
  <c r="BW67" i="21" s="1"/>
  <c r="E44" i="21"/>
  <c r="F44" i="21" s="1"/>
  <c r="BT67" i="21" s="1"/>
  <c r="V40" i="21"/>
  <c r="W40" i="21" s="1"/>
  <c r="Q40" i="21"/>
  <c r="R40" i="21" s="1"/>
  <c r="K40" i="21"/>
  <c r="J40" i="21"/>
  <c r="L40" i="21" s="1"/>
  <c r="I40" i="21"/>
  <c r="E40" i="21"/>
  <c r="F40" i="21" s="1"/>
  <c r="V39" i="21"/>
  <c r="W39" i="21" s="1"/>
  <c r="Q39" i="21"/>
  <c r="R39" i="21" s="1"/>
  <c r="L39" i="21"/>
  <c r="K39" i="21"/>
  <c r="J39" i="21"/>
  <c r="I39" i="21"/>
  <c r="E39" i="21"/>
  <c r="F39" i="21" s="1"/>
  <c r="CY38" i="21"/>
  <c r="CX38" i="21"/>
  <c r="CW38" i="21"/>
  <c r="CV38" i="21"/>
  <c r="CU38" i="21"/>
  <c r="CR38" i="21"/>
  <c r="CQ38" i="21"/>
  <c r="CM38" i="21"/>
  <c r="CL38" i="21"/>
  <c r="CK38" i="21"/>
  <c r="CJ38" i="21"/>
  <c r="CI38" i="21"/>
  <c r="CF38" i="21"/>
  <c r="CE38" i="21"/>
  <c r="V38" i="21"/>
  <c r="W38" i="21" s="1"/>
  <c r="Q38" i="21"/>
  <c r="R38" i="21" s="1"/>
  <c r="K38" i="21"/>
  <c r="J38" i="21"/>
  <c r="L38" i="21" s="1"/>
  <c r="I38" i="21"/>
  <c r="F38" i="21"/>
  <c r="E38" i="21"/>
  <c r="CY37" i="21"/>
  <c r="CX37" i="21"/>
  <c r="CW37" i="21"/>
  <c r="CV37" i="21"/>
  <c r="CU37" i="21"/>
  <c r="CR37" i="21"/>
  <c r="CQ37" i="21"/>
  <c r="CM37" i="21"/>
  <c r="CL37" i="21"/>
  <c r="CK37" i="21"/>
  <c r="CJ37" i="21"/>
  <c r="CI37" i="21"/>
  <c r="CF37" i="21"/>
  <c r="CE37" i="21"/>
  <c r="BS37" i="21"/>
  <c r="V34" i="21"/>
  <c r="W34" i="21" s="1"/>
  <c r="R34" i="21"/>
  <c r="Q34" i="21"/>
  <c r="K34" i="21"/>
  <c r="J34" i="21"/>
  <c r="L34" i="21" s="1"/>
  <c r="I34" i="21"/>
  <c r="M34" i="21" s="1"/>
  <c r="E34" i="21"/>
  <c r="F34" i="21" s="1"/>
  <c r="W33" i="21"/>
  <c r="V33" i="21"/>
  <c r="R33" i="21"/>
  <c r="Q33" i="21"/>
  <c r="K33" i="21"/>
  <c r="BY54" i="21" s="1"/>
  <c r="J33" i="21"/>
  <c r="L33" i="21" s="1"/>
  <c r="BZ54" i="21" s="1"/>
  <c r="I33" i="21"/>
  <c r="BW54" i="21" s="1"/>
  <c r="E33" i="21"/>
  <c r="F33" i="21" s="1"/>
  <c r="BT54" i="21" s="1"/>
  <c r="CY32" i="21"/>
  <c r="CX32" i="21"/>
  <c r="CW32" i="21"/>
  <c r="CV32" i="21"/>
  <c r="CU32" i="21"/>
  <c r="CR32" i="21"/>
  <c r="CQ32" i="21"/>
  <c r="CM32" i="21"/>
  <c r="CL32" i="21"/>
  <c r="CK32" i="21"/>
  <c r="CJ32" i="21"/>
  <c r="CI32" i="21"/>
  <c r="CF32" i="21"/>
  <c r="CE32" i="21"/>
  <c r="CA32" i="21"/>
  <c r="BZ32" i="21"/>
  <c r="BY32" i="21"/>
  <c r="BX32" i="21"/>
  <c r="BW32" i="21"/>
  <c r="BT32" i="21"/>
  <c r="BS32" i="21"/>
  <c r="V32" i="21"/>
  <c r="W32" i="21" s="1"/>
  <c r="R32" i="21"/>
  <c r="Q32" i="21"/>
  <c r="K32" i="21"/>
  <c r="BY53" i="21" s="1"/>
  <c r="J32" i="21"/>
  <c r="L32" i="21" s="1"/>
  <c r="I32" i="21"/>
  <c r="M32" i="21" s="1"/>
  <c r="E32" i="21"/>
  <c r="F32" i="21" s="1"/>
  <c r="BT53" i="21" s="1"/>
  <c r="V28" i="21"/>
  <c r="W28" i="21" s="1"/>
  <c r="Q28" i="21"/>
  <c r="R28" i="21" s="1"/>
  <c r="K28" i="21"/>
  <c r="J28" i="21"/>
  <c r="L28" i="21" s="1"/>
  <c r="I28" i="21"/>
  <c r="M28" i="21" s="1"/>
  <c r="E28" i="21"/>
  <c r="F28" i="21" s="1"/>
  <c r="V27" i="21"/>
  <c r="W27" i="21" s="1"/>
  <c r="Q27" i="21"/>
  <c r="R27" i="21" s="1"/>
  <c r="K27" i="21"/>
  <c r="BY38" i="21" s="1"/>
  <c r="J27" i="21"/>
  <c r="L27" i="21" s="1"/>
  <c r="BZ38" i="21" s="1"/>
  <c r="I27" i="21"/>
  <c r="BW38" i="21" s="1"/>
  <c r="E27" i="21"/>
  <c r="F27" i="21" s="1"/>
  <c r="BT38" i="21" s="1"/>
  <c r="V26" i="21"/>
  <c r="W26" i="21" s="1"/>
  <c r="Q26" i="21"/>
  <c r="R26" i="21" s="1"/>
  <c r="K26" i="21"/>
  <c r="BY37" i="21" s="1"/>
  <c r="J26" i="21"/>
  <c r="BX37" i="21" s="1"/>
  <c r="I26" i="21"/>
  <c r="BW37" i="21" s="1"/>
  <c r="E26" i="21"/>
  <c r="F26" i="21" s="1"/>
  <c r="BT37" i="21" s="1"/>
  <c r="CY23" i="21"/>
  <c r="CX23" i="21"/>
  <c r="CW23" i="21"/>
  <c r="CV23" i="21"/>
  <c r="CU23" i="21"/>
  <c r="CR23" i="21"/>
  <c r="CQ23" i="21"/>
  <c r="CM23" i="21"/>
  <c r="CL23" i="21"/>
  <c r="CK23" i="21"/>
  <c r="CJ23" i="21"/>
  <c r="CI23" i="21"/>
  <c r="CF23" i="21"/>
  <c r="CE23" i="21"/>
  <c r="CA23" i="21"/>
  <c r="BZ23" i="21"/>
  <c r="BY23" i="21"/>
  <c r="BX23" i="21"/>
  <c r="BW23" i="21"/>
  <c r="BT23" i="21"/>
  <c r="BS23" i="21"/>
  <c r="U22" i="21"/>
  <c r="T22" i="21"/>
  <c r="V22" i="21" s="1"/>
  <c r="S22" i="21"/>
  <c r="P22" i="21"/>
  <c r="O22" i="21"/>
  <c r="Q22" i="21" s="1"/>
  <c r="N22" i="21"/>
  <c r="E22" i="21"/>
  <c r="F22" i="21" s="1"/>
  <c r="CY21" i="21"/>
  <c r="CX21" i="21"/>
  <c r="CW21" i="21"/>
  <c r="CV21" i="21"/>
  <c r="CU21" i="21"/>
  <c r="CR21" i="21"/>
  <c r="CQ21" i="21"/>
  <c r="CM21" i="21"/>
  <c r="CL21" i="21"/>
  <c r="CK21" i="21"/>
  <c r="CJ21" i="21"/>
  <c r="CI21" i="21"/>
  <c r="CF21" i="21"/>
  <c r="CE21" i="21"/>
  <c r="BT21" i="21"/>
  <c r="BS21" i="21"/>
  <c r="U21" i="21"/>
  <c r="U104" i="21" s="1"/>
  <c r="T21" i="21"/>
  <c r="T104" i="21" s="1"/>
  <c r="S21" i="21"/>
  <c r="S104" i="21" s="1"/>
  <c r="P21" i="21"/>
  <c r="P104" i="21" s="1"/>
  <c r="O21" i="21"/>
  <c r="Q21" i="21" s="1"/>
  <c r="N21" i="21"/>
  <c r="N104" i="21" s="1"/>
  <c r="F21" i="21"/>
  <c r="E21" i="21"/>
  <c r="CY20" i="21"/>
  <c r="CX20" i="21"/>
  <c r="CW20" i="21"/>
  <c r="CV20" i="21"/>
  <c r="CU20" i="21"/>
  <c r="CR20" i="21"/>
  <c r="CQ20" i="21"/>
  <c r="CM20" i="21"/>
  <c r="CL20" i="21"/>
  <c r="CK20" i="21"/>
  <c r="CJ20" i="21"/>
  <c r="CI20" i="21"/>
  <c r="CF20" i="21"/>
  <c r="CE20" i="21"/>
  <c r="BS20" i="21"/>
  <c r="U20" i="21"/>
  <c r="U103" i="21" s="1"/>
  <c r="T20" i="21"/>
  <c r="V20" i="21" s="1"/>
  <c r="S20" i="21"/>
  <c r="P20" i="21"/>
  <c r="P103" i="21" s="1"/>
  <c r="O20" i="21"/>
  <c r="Q20" i="21" s="1"/>
  <c r="N20" i="21"/>
  <c r="N103" i="21" s="1"/>
  <c r="E20" i="21"/>
  <c r="F20" i="21" s="1"/>
  <c r="BT20" i="21" s="1"/>
  <c r="F8" i="21"/>
  <c r="B8" i="21"/>
  <c r="F7" i="21"/>
  <c r="B7" i="21"/>
  <c r="D6" i="21" s="1"/>
  <c r="F6" i="21"/>
  <c r="B6" i="21"/>
  <c r="B5" i="21"/>
  <c r="B4" i="21"/>
  <c r="B3" i="21"/>
  <c r="B2" i="21"/>
  <c r="W106" i="20"/>
  <c r="V106" i="20"/>
  <c r="U106" i="20"/>
  <c r="T106" i="20"/>
  <c r="S106" i="20"/>
  <c r="R106" i="20"/>
  <c r="Q106" i="20"/>
  <c r="P106" i="20"/>
  <c r="O106" i="20"/>
  <c r="N106" i="20"/>
  <c r="M106" i="20"/>
  <c r="L106" i="20"/>
  <c r="K106" i="20"/>
  <c r="J106" i="20"/>
  <c r="I106" i="20"/>
  <c r="E106" i="20"/>
  <c r="F106" i="20" s="1"/>
  <c r="W105" i="20"/>
  <c r="V105" i="20"/>
  <c r="U105" i="20"/>
  <c r="T105" i="20"/>
  <c r="S105" i="20"/>
  <c r="R105" i="20"/>
  <c r="Q105" i="20"/>
  <c r="P105" i="20"/>
  <c r="O105" i="20"/>
  <c r="N105" i="20"/>
  <c r="M105" i="20"/>
  <c r="L105" i="20"/>
  <c r="K105" i="20"/>
  <c r="J105" i="20"/>
  <c r="I105" i="20"/>
  <c r="E105" i="20"/>
  <c r="F105" i="20" s="1"/>
  <c r="F104" i="20"/>
  <c r="E104" i="20"/>
  <c r="E103" i="20"/>
  <c r="F103" i="20" s="1"/>
  <c r="BO101" i="20"/>
  <c r="BN101" i="20"/>
  <c r="BM101" i="20"/>
  <c r="BL101" i="20"/>
  <c r="BK101" i="20"/>
  <c r="BJ101" i="20"/>
  <c r="BI101" i="20"/>
  <c r="BH101" i="20"/>
  <c r="BG101" i="20"/>
  <c r="BF101" i="20"/>
  <c r="BE101" i="20"/>
  <c r="BD101" i="20"/>
  <c r="BC101" i="20"/>
  <c r="BB101" i="20"/>
  <c r="BA101" i="20"/>
  <c r="AX101" i="20"/>
  <c r="AW101" i="20"/>
  <c r="AS101" i="20"/>
  <c r="AR101" i="20"/>
  <c r="AQ101" i="20"/>
  <c r="AP101" i="20"/>
  <c r="AO101" i="20"/>
  <c r="AN101" i="20"/>
  <c r="AM101" i="20"/>
  <c r="AL101" i="20"/>
  <c r="AK101" i="20"/>
  <c r="AJ101" i="20"/>
  <c r="AI101" i="20"/>
  <c r="AH101" i="20"/>
  <c r="AG101" i="20"/>
  <c r="AF101" i="20"/>
  <c r="AE101" i="20"/>
  <c r="AB101" i="20"/>
  <c r="AA101" i="20"/>
  <c r="BO100" i="20"/>
  <c r="BN100" i="20"/>
  <c r="BM100" i="20"/>
  <c r="BL100" i="20"/>
  <c r="BK100" i="20"/>
  <c r="BJ100" i="20"/>
  <c r="BI100" i="20"/>
  <c r="BH100" i="20"/>
  <c r="BG100" i="20"/>
  <c r="BF100" i="20"/>
  <c r="BE100" i="20"/>
  <c r="BD100" i="20"/>
  <c r="BC100" i="20"/>
  <c r="BB100" i="20"/>
  <c r="BA100" i="20"/>
  <c r="AX100" i="20"/>
  <c r="AW100" i="20"/>
  <c r="AS100" i="20"/>
  <c r="AR100" i="20"/>
  <c r="AQ100" i="20"/>
  <c r="AP100" i="20"/>
  <c r="AO100" i="20"/>
  <c r="AN100" i="20"/>
  <c r="AM100" i="20"/>
  <c r="AL100" i="20"/>
  <c r="AK100" i="20"/>
  <c r="AJ100" i="20"/>
  <c r="AI100" i="20"/>
  <c r="AH100" i="20"/>
  <c r="AG100" i="20"/>
  <c r="AF100" i="20"/>
  <c r="AE100" i="20"/>
  <c r="AA100" i="20"/>
  <c r="AB100" i="20" s="1"/>
  <c r="BO99" i="20"/>
  <c r="BN99" i="20"/>
  <c r="BM99" i="20"/>
  <c r="BL99" i="20"/>
  <c r="BK99" i="20"/>
  <c r="BJ99" i="20"/>
  <c r="BI99" i="20"/>
  <c r="BH99" i="20"/>
  <c r="BG99" i="20"/>
  <c r="BF99" i="20"/>
  <c r="BE99" i="20"/>
  <c r="BD99" i="20"/>
  <c r="BC99" i="20"/>
  <c r="BB99" i="20"/>
  <c r="BA99" i="20"/>
  <c r="AX99" i="20"/>
  <c r="AW99" i="20"/>
  <c r="AS99" i="20"/>
  <c r="AR99" i="20"/>
  <c r="AQ99" i="20"/>
  <c r="AP99" i="20"/>
  <c r="AO99" i="20"/>
  <c r="AN99" i="20"/>
  <c r="AM99" i="20"/>
  <c r="AL99" i="20"/>
  <c r="AK99" i="20"/>
  <c r="AJ99" i="20"/>
  <c r="AI99" i="20"/>
  <c r="AH99" i="20"/>
  <c r="AG99" i="20"/>
  <c r="AF99" i="20"/>
  <c r="AE99" i="20"/>
  <c r="AA99" i="20"/>
  <c r="AB99" i="20" s="1"/>
  <c r="BO98" i="20"/>
  <c r="BN98" i="20"/>
  <c r="BM98" i="20"/>
  <c r="BL98" i="20"/>
  <c r="BK98" i="20"/>
  <c r="BJ98" i="20"/>
  <c r="BI98" i="20"/>
  <c r="BH98" i="20"/>
  <c r="BG98" i="20"/>
  <c r="BF98" i="20"/>
  <c r="BE98" i="20"/>
  <c r="BD98" i="20"/>
  <c r="BC98" i="20"/>
  <c r="BB98" i="20"/>
  <c r="BA98" i="20"/>
  <c r="AX98" i="20"/>
  <c r="AW98" i="20"/>
  <c r="AS98" i="20"/>
  <c r="AR98" i="20"/>
  <c r="AQ98" i="20"/>
  <c r="AP98" i="20"/>
  <c r="AO98" i="20"/>
  <c r="AN98" i="20"/>
  <c r="AM98" i="20"/>
  <c r="AL98" i="20"/>
  <c r="AK98" i="20"/>
  <c r="AJ98" i="20"/>
  <c r="AI98" i="20"/>
  <c r="AH98" i="20"/>
  <c r="AG98" i="20"/>
  <c r="AF98" i="20"/>
  <c r="AE98" i="20"/>
  <c r="AA98" i="20"/>
  <c r="AB98" i="20" s="1"/>
  <c r="CY77" i="20"/>
  <c r="CX77" i="20"/>
  <c r="CW77" i="20"/>
  <c r="CV77" i="20"/>
  <c r="CU77" i="20"/>
  <c r="CR77" i="20"/>
  <c r="CQ77" i="20"/>
  <c r="CM77" i="20"/>
  <c r="CL77" i="20"/>
  <c r="CK77" i="20"/>
  <c r="CJ77" i="20"/>
  <c r="CI77" i="20"/>
  <c r="CF77" i="20"/>
  <c r="CE77" i="20"/>
  <c r="CA77" i="20"/>
  <c r="BZ77" i="20"/>
  <c r="BY77" i="20"/>
  <c r="BX77" i="20"/>
  <c r="BW77" i="20"/>
  <c r="BT77" i="20"/>
  <c r="BS77" i="20"/>
  <c r="CY76" i="20"/>
  <c r="CX76" i="20"/>
  <c r="CW76" i="20"/>
  <c r="CV76" i="20"/>
  <c r="CU76" i="20"/>
  <c r="CR76" i="20"/>
  <c r="CQ76" i="20"/>
  <c r="CM76" i="20"/>
  <c r="CL76" i="20"/>
  <c r="CK76" i="20"/>
  <c r="CJ76" i="20"/>
  <c r="CI76" i="20"/>
  <c r="CF76" i="20"/>
  <c r="CE76" i="20"/>
  <c r="CA76" i="20"/>
  <c r="BZ76" i="20"/>
  <c r="BY76" i="20"/>
  <c r="BX76" i="20"/>
  <c r="BW76" i="20"/>
  <c r="BT76" i="20"/>
  <c r="BS76" i="20"/>
  <c r="CY68" i="20"/>
  <c r="CX68" i="20"/>
  <c r="CW68" i="20"/>
  <c r="CV68" i="20"/>
  <c r="CU68" i="20"/>
  <c r="CR68" i="20"/>
  <c r="CQ68" i="20"/>
  <c r="CM68" i="20"/>
  <c r="CL68" i="20"/>
  <c r="CK68" i="20"/>
  <c r="CJ68" i="20"/>
  <c r="CI68" i="20"/>
  <c r="CF68" i="20"/>
  <c r="CE68" i="20"/>
  <c r="BY68" i="20"/>
  <c r="BX68" i="20"/>
  <c r="CY67" i="20"/>
  <c r="CX67" i="20"/>
  <c r="CW67" i="20"/>
  <c r="CV67" i="20"/>
  <c r="CU67" i="20"/>
  <c r="CR67" i="20"/>
  <c r="CQ67" i="20"/>
  <c r="CM67" i="20"/>
  <c r="CL67" i="20"/>
  <c r="CK67" i="20"/>
  <c r="CJ67" i="20"/>
  <c r="CI67" i="20"/>
  <c r="CF67" i="20"/>
  <c r="CE67" i="20"/>
  <c r="BS67" i="20"/>
  <c r="CY63" i="20"/>
  <c r="CX63" i="20"/>
  <c r="CW63" i="20"/>
  <c r="CV63" i="20"/>
  <c r="CU63" i="20"/>
  <c r="CR63" i="20"/>
  <c r="CQ63" i="20"/>
  <c r="CM63" i="20"/>
  <c r="CL63" i="20"/>
  <c r="CK63" i="20"/>
  <c r="CJ63" i="20"/>
  <c r="CI63" i="20"/>
  <c r="CF63" i="20"/>
  <c r="CE63" i="20"/>
  <c r="CA63" i="20"/>
  <c r="BZ63" i="20"/>
  <c r="BY63" i="20"/>
  <c r="BX63" i="20"/>
  <c r="BW63" i="20"/>
  <c r="BT63" i="20"/>
  <c r="BS63" i="20"/>
  <c r="CY61" i="20"/>
  <c r="CX61" i="20"/>
  <c r="CW61" i="20"/>
  <c r="CV61" i="20"/>
  <c r="CU61" i="20"/>
  <c r="CR61" i="20"/>
  <c r="CQ61" i="20"/>
  <c r="CM61" i="20"/>
  <c r="CL61" i="20"/>
  <c r="CK61" i="20"/>
  <c r="CJ61" i="20"/>
  <c r="CI61" i="20"/>
  <c r="CF61" i="20"/>
  <c r="CE61" i="20"/>
  <c r="CA61" i="20"/>
  <c r="BZ61" i="20"/>
  <c r="BY61" i="20"/>
  <c r="BX61" i="20"/>
  <c r="BW61" i="20"/>
  <c r="BT61" i="20"/>
  <c r="BS61" i="20"/>
  <c r="CY54" i="20"/>
  <c r="CX54" i="20"/>
  <c r="CW54" i="20"/>
  <c r="CV54" i="20"/>
  <c r="CU54" i="20"/>
  <c r="CR54" i="20"/>
  <c r="CQ54" i="20"/>
  <c r="CM54" i="20"/>
  <c r="CL54" i="20"/>
  <c r="CK54" i="20"/>
  <c r="CJ54" i="20"/>
  <c r="CI54" i="20"/>
  <c r="CF54" i="20"/>
  <c r="CE54" i="20"/>
  <c r="CY53" i="20"/>
  <c r="CX53" i="20"/>
  <c r="CW53" i="20"/>
  <c r="CV53" i="20"/>
  <c r="CU53" i="20"/>
  <c r="CR53" i="20"/>
  <c r="CQ53" i="20"/>
  <c r="CM53" i="20"/>
  <c r="CL53" i="20"/>
  <c r="CK53" i="20"/>
  <c r="CJ53" i="20"/>
  <c r="CI53" i="20"/>
  <c r="CF53" i="20"/>
  <c r="CE53" i="20"/>
  <c r="BS53" i="20"/>
  <c r="V52" i="20"/>
  <c r="W52" i="20" s="1"/>
  <c r="Q52" i="20"/>
  <c r="R52" i="20" s="1"/>
  <c r="K52" i="20"/>
  <c r="J52" i="20"/>
  <c r="L52" i="20" s="1"/>
  <c r="I52" i="20"/>
  <c r="E52" i="20"/>
  <c r="F52" i="20" s="1"/>
  <c r="V51" i="20"/>
  <c r="W51" i="20" s="1"/>
  <c r="Q51" i="20"/>
  <c r="R51" i="20" s="1"/>
  <c r="K51" i="20"/>
  <c r="J51" i="20"/>
  <c r="L51" i="20" s="1"/>
  <c r="I51" i="20"/>
  <c r="E51" i="20"/>
  <c r="F51" i="20" s="1"/>
  <c r="V50" i="20"/>
  <c r="W50" i="20" s="1"/>
  <c r="Q50" i="20"/>
  <c r="R50" i="20" s="1"/>
  <c r="K50" i="20"/>
  <c r="J50" i="20"/>
  <c r="L50" i="20" s="1"/>
  <c r="I50" i="20"/>
  <c r="E50" i="20"/>
  <c r="F50" i="20" s="1"/>
  <c r="CY49" i="20"/>
  <c r="CX49" i="20"/>
  <c r="CW49" i="20"/>
  <c r="CV49" i="20"/>
  <c r="CU49" i="20"/>
  <c r="CR49" i="20"/>
  <c r="CQ49" i="20"/>
  <c r="CM49" i="20"/>
  <c r="CL49" i="20"/>
  <c r="CK49" i="20"/>
  <c r="CJ49" i="20"/>
  <c r="CI49" i="20"/>
  <c r="CF49" i="20"/>
  <c r="CE49" i="20"/>
  <c r="CA49" i="20"/>
  <c r="BZ49" i="20"/>
  <c r="BY49" i="20"/>
  <c r="BX49" i="20"/>
  <c r="BW49" i="20"/>
  <c r="BT49" i="20"/>
  <c r="BS49" i="20"/>
  <c r="CY48" i="20"/>
  <c r="CX48" i="20"/>
  <c r="CW48" i="20"/>
  <c r="CV48" i="20"/>
  <c r="CU48" i="20"/>
  <c r="CR48" i="20"/>
  <c r="CQ48" i="20"/>
  <c r="CM48" i="20"/>
  <c r="CL48" i="20"/>
  <c r="CK48" i="20"/>
  <c r="CJ48" i="20"/>
  <c r="CI48" i="20"/>
  <c r="CF48" i="20"/>
  <c r="CE48" i="20"/>
  <c r="CA48" i="20"/>
  <c r="BZ48" i="20"/>
  <c r="BY48" i="20"/>
  <c r="BX48" i="20"/>
  <c r="BW48" i="20"/>
  <c r="BT48" i="20"/>
  <c r="BS48" i="20"/>
  <c r="V46" i="20"/>
  <c r="W46" i="20" s="1"/>
  <c r="Q46" i="20"/>
  <c r="R46" i="20" s="1"/>
  <c r="K46" i="20"/>
  <c r="J46" i="20"/>
  <c r="L46" i="20" s="1"/>
  <c r="I46" i="20"/>
  <c r="E46" i="20"/>
  <c r="F46" i="20" s="1"/>
  <c r="V45" i="20"/>
  <c r="W45" i="20" s="1"/>
  <c r="Q45" i="20"/>
  <c r="R45" i="20" s="1"/>
  <c r="K45" i="20"/>
  <c r="J45" i="20"/>
  <c r="L45" i="20" s="1"/>
  <c r="I45" i="20"/>
  <c r="BW68" i="20" s="1"/>
  <c r="E45" i="20"/>
  <c r="BS68" i="20" s="1"/>
  <c r="V44" i="20"/>
  <c r="W44" i="20" s="1"/>
  <c r="Q44" i="20"/>
  <c r="R44" i="20" s="1"/>
  <c r="K44" i="20"/>
  <c r="BY67" i="20" s="1"/>
  <c r="J44" i="20"/>
  <c r="L44" i="20" s="1"/>
  <c r="I44" i="20"/>
  <c r="BW67" i="20" s="1"/>
  <c r="E44" i="20"/>
  <c r="F44" i="20" s="1"/>
  <c r="BT67" i="20" s="1"/>
  <c r="V40" i="20"/>
  <c r="W40" i="20" s="1"/>
  <c r="Q40" i="20"/>
  <c r="R40" i="20" s="1"/>
  <c r="K40" i="20"/>
  <c r="J40" i="20"/>
  <c r="L40" i="20" s="1"/>
  <c r="I40" i="20"/>
  <c r="E40" i="20"/>
  <c r="F40" i="20" s="1"/>
  <c r="V39" i="20"/>
  <c r="W39" i="20" s="1"/>
  <c r="Q39" i="20"/>
  <c r="R39" i="20" s="1"/>
  <c r="L39" i="20"/>
  <c r="K39" i="20"/>
  <c r="J39" i="20"/>
  <c r="I39" i="20"/>
  <c r="E39" i="20"/>
  <c r="F39" i="20" s="1"/>
  <c r="CY38" i="20"/>
  <c r="CX38" i="20"/>
  <c r="CW38" i="20"/>
  <c r="CV38" i="20"/>
  <c r="CU38" i="20"/>
  <c r="CR38" i="20"/>
  <c r="CQ38" i="20"/>
  <c r="CM38" i="20"/>
  <c r="CL38" i="20"/>
  <c r="CK38" i="20"/>
  <c r="CJ38" i="20"/>
  <c r="CI38" i="20"/>
  <c r="CF38" i="20"/>
  <c r="CE38" i="20"/>
  <c r="V38" i="20"/>
  <c r="W38" i="20" s="1"/>
  <c r="Q38" i="20"/>
  <c r="R38" i="20" s="1"/>
  <c r="K38" i="20"/>
  <c r="J38" i="20"/>
  <c r="L38" i="20" s="1"/>
  <c r="I38" i="20"/>
  <c r="E38" i="20"/>
  <c r="F38" i="20" s="1"/>
  <c r="CY37" i="20"/>
  <c r="CX37" i="20"/>
  <c r="CW37" i="20"/>
  <c r="CV37" i="20"/>
  <c r="CU37" i="20"/>
  <c r="CR37" i="20"/>
  <c r="CQ37" i="20"/>
  <c r="CM37" i="20"/>
  <c r="CL37" i="20"/>
  <c r="CK37" i="20"/>
  <c r="CJ37" i="20"/>
  <c r="CI37" i="20"/>
  <c r="CF37" i="20"/>
  <c r="CE37" i="20"/>
  <c r="BS37" i="20"/>
  <c r="V34" i="20"/>
  <c r="W34" i="20" s="1"/>
  <c r="Q34" i="20"/>
  <c r="R34" i="20" s="1"/>
  <c r="K34" i="20"/>
  <c r="J34" i="20"/>
  <c r="L34" i="20" s="1"/>
  <c r="I34" i="20"/>
  <c r="E34" i="20"/>
  <c r="F34" i="20" s="1"/>
  <c r="V33" i="20"/>
  <c r="W33" i="20" s="1"/>
  <c r="Q33" i="20"/>
  <c r="R33" i="20" s="1"/>
  <c r="K33" i="20"/>
  <c r="BY54" i="20" s="1"/>
  <c r="J33" i="20"/>
  <c r="L33" i="20" s="1"/>
  <c r="I33" i="20"/>
  <c r="BW54" i="20" s="1"/>
  <c r="E33" i="20"/>
  <c r="BS54" i="20" s="1"/>
  <c r="CY32" i="20"/>
  <c r="CX32" i="20"/>
  <c r="CW32" i="20"/>
  <c r="CV32" i="20"/>
  <c r="CU32" i="20"/>
  <c r="CR32" i="20"/>
  <c r="CQ32" i="20"/>
  <c r="CM32" i="20"/>
  <c r="CL32" i="20"/>
  <c r="CK32" i="20"/>
  <c r="CJ32" i="20"/>
  <c r="CI32" i="20"/>
  <c r="CF32" i="20"/>
  <c r="CE32" i="20"/>
  <c r="CA32" i="20"/>
  <c r="BZ32" i="20"/>
  <c r="BY32" i="20"/>
  <c r="BX32" i="20"/>
  <c r="BW32" i="20"/>
  <c r="BT32" i="20"/>
  <c r="BS32" i="20"/>
  <c r="V32" i="20"/>
  <c r="W32" i="20" s="1"/>
  <c r="Q32" i="20"/>
  <c r="R32" i="20" s="1"/>
  <c r="K32" i="20"/>
  <c r="BY53" i="20" s="1"/>
  <c r="J32" i="20"/>
  <c r="L32" i="20" s="1"/>
  <c r="I32" i="20"/>
  <c r="BW53" i="20" s="1"/>
  <c r="F32" i="20"/>
  <c r="BT53" i="20" s="1"/>
  <c r="E32" i="20"/>
  <c r="V28" i="20"/>
  <c r="W28" i="20" s="1"/>
  <c r="Q28" i="20"/>
  <c r="R28" i="20" s="1"/>
  <c r="K28" i="20"/>
  <c r="J28" i="20"/>
  <c r="L28" i="20" s="1"/>
  <c r="I28" i="20"/>
  <c r="F28" i="20"/>
  <c r="E28" i="20"/>
  <c r="V27" i="20"/>
  <c r="W27" i="20" s="1"/>
  <c r="Q27" i="20"/>
  <c r="R27" i="20" s="1"/>
  <c r="K27" i="20"/>
  <c r="J27" i="20"/>
  <c r="L27" i="20" s="1"/>
  <c r="I27" i="20"/>
  <c r="BW38" i="20" s="1"/>
  <c r="F27" i="20"/>
  <c r="BT38" i="20" s="1"/>
  <c r="E27" i="20"/>
  <c r="BS38" i="20" s="1"/>
  <c r="V26" i="20"/>
  <c r="W26" i="20" s="1"/>
  <c r="R26" i="20"/>
  <c r="Q26" i="20"/>
  <c r="K26" i="20"/>
  <c r="J26" i="20"/>
  <c r="I26" i="20"/>
  <c r="BW37" i="20" s="1"/>
  <c r="F26" i="20"/>
  <c r="BT37" i="20" s="1"/>
  <c r="E26" i="20"/>
  <c r="CY23" i="20"/>
  <c r="CX23" i="20"/>
  <c r="CW23" i="20"/>
  <c r="CV23" i="20"/>
  <c r="CU23" i="20"/>
  <c r="CR23" i="20"/>
  <c r="CQ23" i="20"/>
  <c r="CM23" i="20"/>
  <c r="CL23" i="20"/>
  <c r="CK23" i="20"/>
  <c r="CJ23" i="20"/>
  <c r="CI23" i="20"/>
  <c r="CF23" i="20"/>
  <c r="CE23" i="20"/>
  <c r="CA23" i="20"/>
  <c r="BZ23" i="20"/>
  <c r="BY23" i="20"/>
  <c r="BX23" i="20"/>
  <c r="BW23" i="20"/>
  <c r="BT23" i="20"/>
  <c r="BS23" i="20"/>
  <c r="U22" i="20"/>
  <c r="T22" i="20"/>
  <c r="V22" i="20" s="1"/>
  <c r="S22" i="20"/>
  <c r="P22" i="20"/>
  <c r="O22" i="20"/>
  <c r="Q22" i="20" s="1"/>
  <c r="N22" i="20"/>
  <c r="E22" i="20"/>
  <c r="F22" i="20" s="1"/>
  <c r="CY21" i="20"/>
  <c r="CX21" i="20"/>
  <c r="CW21" i="20"/>
  <c r="CV21" i="20"/>
  <c r="CU21" i="20"/>
  <c r="CR21" i="20"/>
  <c r="CQ21" i="20"/>
  <c r="CM21" i="20"/>
  <c r="CL21" i="20"/>
  <c r="CK21" i="20"/>
  <c r="CJ21" i="20"/>
  <c r="CI21" i="20"/>
  <c r="CF21" i="20"/>
  <c r="CE21" i="20"/>
  <c r="BS21" i="20"/>
  <c r="U21" i="20"/>
  <c r="U104" i="20" s="1"/>
  <c r="T21" i="20"/>
  <c r="T104" i="20" s="1"/>
  <c r="S21" i="20"/>
  <c r="S104" i="20" s="1"/>
  <c r="P21" i="20"/>
  <c r="P104" i="20" s="1"/>
  <c r="O21" i="20"/>
  <c r="O104" i="20" s="1"/>
  <c r="N21" i="20"/>
  <c r="E21" i="20"/>
  <c r="F21" i="20" s="1"/>
  <c r="BT21" i="20" s="1"/>
  <c r="CY20" i="20"/>
  <c r="CX20" i="20"/>
  <c r="CW20" i="20"/>
  <c r="CV20" i="20"/>
  <c r="CU20" i="20"/>
  <c r="CR20" i="20"/>
  <c r="CQ20" i="20"/>
  <c r="CM20" i="20"/>
  <c r="CL20" i="20"/>
  <c r="CK20" i="20"/>
  <c r="CJ20" i="20"/>
  <c r="CI20" i="20"/>
  <c r="CF20" i="20"/>
  <c r="CE20" i="20"/>
  <c r="BS20" i="20"/>
  <c r="U20" i="20"/>
  <c r="U103" i="20" s="1"/>
  <c r="T20" i="20"/>
  <c r="V20" i="20" s="1"/>
  <c r="S20" i="20"/>
  <c r="P20" i="20"/>
  <c r="P103" i="20" s="1"/>
  <c r="O20" i="20"/>
  <c r="Q20" i="20" s="1"/>
  <c r="N20" i="20"/>
  <c r="N103" i="20" s="1"/>
  <c r="E20" i="20"/>
  <c r="F20" i="20" s="1"/>
  <c r="BT20" i="20" s="1"/>
  <c r="F8" i="20"/>
  <c r="B8" i="20"/>
  <c r="F7" i="20"/>
  <c r="B7" i="20"/>
  <c r="D6" i="20" s="1"/>
  <c r="F6" i="20"/>
  <c r="B6" i="20"/>
  <c r="B5" i="20"/>
  <c r="B4" i="20"/>
  <c r="B3" i="20"/>
  <c r="B2" i="20"/>
  <c r="W46" i="19"/>
  <c r="V46" i="19"/>
  <c r="Q46" i="19"/>
  <c r="R46" i="19" s="1"/>
  <c r="L46" i="19"/>
  <c r="N103" i="19"/>
  <c r="F28" i="19"/>
  <c r="E51" i="19"/>
  <c r="F51" i="19" s="1"/>
  <c r="E52" i="19"/>
  <c r="F52" i="19" s="1"/>
  <c r="E50" i="19"/>
  <c r="E46" i="19"/>
  <c r="F46" i="19" s="1"/>
  <c r="E45" i="19"/>
  <c r="E44" i="19"/>
  <c r="BS67" i="19" s="1"/>
  <c r="E40" i="19"/>
  <c r="F40" i="19" s="1"/>
  <c r="E39" i="19"/>
  <c r="E38" i="19"/>
  <c r="F38" i="19" s="1"/>
  <c r="E34" i="19"/>
  <c r="F34" i="19" s="1"/>
  <c r="E33" i="19"/>
  <c r="BS54" i="19" s="1"/>
  <c r="E32" i="19"/>
  <c r="F32" i="19" s="1"/>
  <c r="BT53" i="19" s="1"/>
  <c r="E28" i="19"/>
  <c r="E27" i="19"/>
  <c r="E26" i="19"/>
  <c r="BS37" i="19" s="1"/>
  <c r="D34" i="19"/>
  <c r="V52" i="19"/>
  <c r="W52" i="19" s="1"/>
  <c r="Q52" i="19"/>
  <c r="R52" i="19" s="1"/>
  <c r="L52" i="19"/>
  <c r="V40" i="19"/>
  <c r="W40" i="19" s="1"/>
  <c r="Q40" i="19"/>
  <c r="R40" i="19" s="1"/>
  <c r="L40" i="19"/>
  <c r="V34" i="19"/>
  <c r="W34" i="19" s="1"/>
  <c r="Q34" i="19"/>
  <c r="R34" i="19" s="1"/>
  <c r="L34" i="19"/>
  <c r="V28" i="19"/>
  <c r="W28" i="19" s="1"/>
  <c r="R28" i="19"/>
  <c r="Q28" i="19"/>
  <c r="L28" i="19"/>
  <c r="V22" i="19"/>
  <c r="E22" i="19"/>
  <c r="F22" i="19" s="1"/>
  <c r="F8" i="19"/>
  <c r="F7" i="19"/>
  <c r="D8" i="19"/>
  <c r="D22" i="19" s="1"/>
  <c r="B4" i="19"/>
  <c r="B3" i="19"/>
  <c r="B2" i="19"/>
  <c r="W106" i="19"/>
  <c r="V106" i="19"/>
  <c r="U106" i="19"/>
  <c r="T106" i="19"/>
  <c r="S106" i="19"/>
  <c r="R106" i="19"/>
  <c r="Q106" i="19"/>
  <c r="P106" i="19"/>
  <c r="O106" i="19"/>
  <c r="N106" i="19"/>
  <c r="M106" i="19"/>
  <c r="L106" i="19"/>
  <c r="K106" i="19"/>
  <c r="J106" i="19"/>
  <c r="I106" i="19"/>
  <c r="E106" i="19"/>
  <c r="F106" i="19" s="1"/>
  <c r="W105" i="19"/>
  <c r="V105" i="19"/>
  <c r="U105" i="19"/>
  <c r="T105" i="19"/>
  <c r="S105" i="19"/>
  <c r="R105" i="19"/>
  <c r="Q105" i="19"/>
  <c r="P105" i="19"/>
  <c r="O105" i="19"/>
  <c r="N105" i="19"/>
  <c r="M105" i="19"/>
  <c r="L105" i="19"/>
  <c r="K105" i="19"/>
  <c r="J105" i="19"/>
  <c r="I105" i="19"/>
  <c r="E105" i="19"/>
  <c r="F105" i="19" s="1"/>
  <c r="E104" i="19"/>
  <c r="F104" i="19" s="1"/>
  <c r="E103" i="19"/>
  <c r="F103" i="19" s="1"/>
  <c r="BO101" i="19"/>
  <c r="BN101" i="19"/>
  <c r="BM101" i="19"/>
  <c r="BL101" i="19"/>
  <c r="BK101" i="19"/>
  <c r="BJ101" i="19"/>
  <c r="BI101" i="19"/>
  <c r="BH101" i="19"/>
  <c r="BG101" i="19"/>
  <c r="BF101" i="19"/>
  <c r="BE101" i="19"/>
  <c r="BD101" i="19"/>
  <c r="BC101" i="19"/>
  <c r="BB101" i="19"/>
  <c r="BA101" i="19"/>
  <c r="AX101" i="19"/>
  <c r="AW101" i="19"/>
  <c r="AS101" i="19"/>
  <c r="AR101" i="19"/>
  <c r="AQ101" i="19"/>
  <c r="AP101" i="19"/>
  <c r="AO101" i="19"/>
  <c r="AN101" i="19"/>
  <c r="AM101" i="19"/>
  <c r="AL101" i="19"/>
  <c r="AK101" i="19"/>
  <c r="AJ101" i="19"/>
  <c r="AI101" i="19"/>
  <c r="AH101" i="19"/>
  <c r="AG101" i="19"/>
  <c r="AF101" i="19"/>
  <c r="AE101" i="19"/>
  <c r="AA101" i="19"/>
  <c r="AB101" i="19" s="1"/>
  <c r="BO100" i="19"/>
  <c r="BN100" i="19"/>
  <c r="BM100" i="19"/>
  <c r="BL100" i="19"/>
  <c r="BK100" i="19"/>
  <c r="BJ100" i="19"/>
  <c r="BI100" i="19"/>
  <c r="BH100" i="19"/>
  <c r="BG100" i="19"/>
  <c r="BF100" i="19"/>
  <c r="BE100" i="19"/>
  <c r="BD100" i="19"/>
  <c r="BC100" i="19"/>
  <c r="BB100" i="19"/>
  <c r="BA100" i="19"/>
  <c r="AX100" i="19"/>
  <c r="AW100" i="19"/>
  <c r="AS100" i="19"/>
  <c r="AR100" i="19"/>
  <c r="AQ100" i="19"/>
  <c r="AP100" i="19"/>
  <c r="AO100" i="19"/>
  <c r="AN100" i="19"/>
  <c r="AM100" i="19"/>
  <c r="AL100" i="19"/>
  <c r="AK100" i="19"/>
  <c r="AJ100" i="19"/>
  <c r="AI100" i="19"/>
  <c r="AH100" i="19"/>
  <c r="AG100" i="19"/>
  <c r="AF100" i="19"/>
  <c r="AE100" i="19"/>
  <c r="AA100" i="19"/>
  <c r="AB100" i="19" s="1"/>
  <c r="BO99" i="19"/>
  <c r="BN99" i="19"/>
  <c r="BM99" i="19"/>
  <c r="BL99" i="19"/>
  <c r="BK99" i="19"/>
  <c r="BJ99" i="19"/>
  <c r="BI99" i="19"/>
  <c r="BH99" i="19"/>
  <c r="BG99" i="19"/>
  <c r="BF99" i="19"/>
  <c r="BE99" i="19"/>
  <c r="BD99" i="19"/>
  <c r="BC99" i="19"/>
  <c r="BB99" i="19"/>
  <c r="BA99" i="19"/>
  <c r="AX99" i="19"/>
  <c r="AW99" i="19"/>
  <c r="AS99" i="19"/>
  <c r="AR99" i="19"/>
  <c r="AQ99" i="19"/>
  <c r="AP99" i="19"/>
  <c r="AO99" i="19"/>
  <c r="AN99" i="19"/>
  <c r="AM99" i="19"/>
  <c r="AL99" i="19"/>
  <c r="AK99" i="19"/>
  <c r="AJ99" i="19"/>
  <c r="AI99" i="19"/>
  <c r="AH99" i="19"/>
  <c r="AG99" i="19"/>
  <c r="AF99" i="19"/>
  <c r="AE99" i="19"/>
  <c r="AA99" i="19"/>
  <c r="AB99" i="19" s="1"/>
  <c r="BO98" i="19"/>
  <c r="BN98" i="19"/>
  <c r="BM98" i="19"/>
  <c r="BL98" i="19"/>
  <c r="BK98" i="19"/>
  <c r="BJ98" i="19"/>
  <c r="BI98" i="19"/>
  <c r="BH98" i="19"/>
  <c r="BG98" i="19"/>
  <c r="BF98" i="19"/>
  <c r="BE98" i="19"/>
  <c r="BD98" i="19"/>
  <c r="BC98" i="19"/>
  <c r="BB98" i="19"/>
  <c r="BA98" i="19"/>
  <c r="AX98" i="19"/>
  <c r="AW98" i="19"/>
  <c r="AS98" i="19"/>
  <c r="AR98" i="19"/>
  <c r="AQ98" i="19"/>
  <c r="AP98" i="19"/>
  <c r="AO98" i="19"/>
  <c r="AN98" i="19"/>
  <c r="AM98" i="19"/>
  <c r="AL98" i="19"/>
  <c r="AK98" i="19"/>
  <c r="AJ98" i="19"/>
  <c r="AI98" i="19"/>
  <c r="AH98" i="19"/>
  <c r="AG98" i="19"/>
  <c r="AF98" i="19"/>
  <c r="AE98" i="19"/>
  <c r="AA98" i="19"/>
  <c r="AB98" i="19" s="1"/>
  <c r="CY77" i="19"/>
  <c r="CX77" i="19"/>
  <c r="CW77" i="19"/>
  <c r="CV77" i="19"/>
  <c r="CU77" i="19"/>
  <c r="CR77" i="19"/>
  <c r="CQ77" i="19"/>
  <c r="CM77" i="19"/>
  <c r="CL77" i="19"/>
  <c r="CK77" i="19"/>
  <c r="CJ77" i="19"/>
  <c r="CI77" i="19"/>
  <c r="CF77" i="19"/>
  <c r="CE77" i="19"/>
  <c r="CA77" i="19"/>
  <c r="BZ77" i="19"/>
  <c r="BY77" i="19"/>
  <c r="BX77" i="19"/>
  <c r="BW77" i="19"/>
  <c r="BT77" i="19"/>
  <c r="BS77" i="19"/>
  <c r="CY76" i="19"/>
  <c r="CX76" i="19"/>
  <c r="CW76" i="19"/>
  <c r="CV76" i="19"/>
  <c r="CU76" i="19"/>
  <c r="CR76" i="19"/>
  <c r="CQ76" i="19"/>
  <c r="CM76" i="19"/>
  <c r="CL76" i="19"/>
  <c r="CK76" i="19"/>
  <c r="CJ76" i="19"/>
  <c r="CI76" i="19"/>
  <c r="CF76" i="19"/>
  <c r="CE76" i="19"/>
  <c r="CA76" i="19"/>
  <c r="BZ76" i="19"/>
  <c r="BY76" i="19"/>
  <c r="BX76" i="19"/>
  <c r="BW76" i="19"/>
  <c r="BT76" i="19"/>
  <c r="BS76" i="19"/>
  <c r="CY68" i="19"/>
  <c r="CX68" i="19"/>
  <c r="CW68" i="19"/>
  <c r="CV68" i="19"/>
  <c r="CU68" i="19"/>
  <c r="CR68" i="19"/>
  <c r="CQ68" i="19"/>
  <c r="CM68" i="19"/>
  <c r="CL68" i="19"/>
  <c r="CK68" i="19"/>
  <c r="CJ68" i="19"/>
  <c r="CI68" i="19"/>
  <c r="CF68" i="19"/>
  <c r="CE68" i="19"/>
  <c r="CY67" i="19"/>
  <c r="CX67" i="19"/>
  <c r="CW67" i="19"/>
  <c r="CV67" i="19"/>
  <c r="CU67" i="19"/>
  <c r="CR67" i="19"/>
  <c r="CQ67" i="19"/>
  <c r="CM67" i="19"/>
  <c r="CL67" i="19"/>
  <c r="CK67" i="19"/>
  <c r="CJ67" i="19"/>
  <c r="CI67" i="19"/>
  <c r="CF67" i="19"/>
  <c r="CE67" i="19"/>
  <c r="CY63" i="19"/>
  <c r="CX63" i="19"/>
  <c r="CW63" i="19"/>
  <c r="CV63" i="19"/>
  <c r="CU63" i="19"/>
  <c r="CR63" i="19"/>
  <c r="CQ63" i="19"/>
  <c r="CM63" i="19"/>
  <c r="CL63" i="19"/>
  <c r="CK63" i="19"/>
  <c r="CJ63" i="19"/>
  <c r="CI63" i="19"/>
  <c r="CF63" i="19"/>
  <c r="CE63" i="19"/>
  <c r="CA63" i="19"/>
  <c r="BZ63" i="19"/>
  <c r="BY63" i="19"/>
  <c r="BX63" i="19"/>
  <c r="BW63" i="19"/>
  <c r="BT63" i="19"/>
  <c r="BS63" i="19"/>
  <c r="CY61" i="19"/>
  <c r="CX61" i="19"/>
  <c r="CW61" i="19"/>
  <c r="CV61" i="19"/>
  <c r="CU61" i="19"/>
  <c r="CR61" i="19"/>
  <c r="CQ61" i="19"/>
  <c r="CM61" i="19"/>
  <c r="CL61" i="19"/>
  <c r="CK61" i="19"/>
  <c r="CJ61" i="19"/>
  <c r="CI61" i="19"/>
  <c r="CF61" i="19"/>
  <c r="CE61" i="19"/>
  <c r="CA61" i="19"/>
  <c r="BZ61" i="19"/>
  <c r="BY61" i="19"/>
  <c r="BX61" i="19"/>
  <c r="BW61" i="19"/>
  <c r="BT61" i="19"/>
  <c r="BS61" i="19"/>
  <c r="CY54" i="19"/>
  <c r="CX54" i="19"/>
  <c r="CW54" i="19"/>
  <c r="CV54" i="19"/>
  <c r="CU54" i="19"/>
  <c r="CR54" i="19"/>
  <c r="CQ54" i="19"/>
  <c r="CM54" i="19"/>
  <c r="CL54" i="19"/>
  <c r="CK54" i="19"/>
  <c r="CJ54" i="19"/>
  <c r="CI54" i="19"/>
  <c r="CF54" i="19"/>
  <c r="CE54" i="19"/>
  <c r="CY53" i="19"/>
  <c r="CX53" i="19"/>
  <c r="CW53" i="19"/>
  <c r="CV53" i="19"/>
  <c r="CU53" i="19"/>
  <c r="CR53" i="19"/>
  <c r="CQ53" i="19"/>
  <c r="CM53" i="19"/>
  <c r="CL53" i="19"/>
  <c r="CK53" i="19"/>
  <c r="CJ53" i="19"/>
  <c r="CI53" i="19"/>
  <c r="CF53" i="19"/>
  <c r="CE53" i="19"/>
  <c r="V51" i="19"/>
  <c r="W51" i="19" s="1"/>
  <c r="Q51" i="19"/>
  <c r="R51" i="19" s="1"/>
  <c r="L51" i="19"/>
  <c r="V50" i="19"/>
  <c r="W50" i="19" s="1"/>
  <c r="Q50" i="19"/>
  <c r="R50" i="19" s="1"/>
  <c r="L50" i="19"/>
  <c r="F50" i="19"/>
  <c r="CY49" i="19"/>
  <c r="CX49" i="19"/>
  <c r="CW49" i="19"/>
  <c r="CV49" i="19"/>
  <c r="CU49" i="19"/>
  <c r="CR49" i="19"/>
  <c r="CQ49" i="19"/>
  <c r="CM49" i="19"/>
  <c r="CL49" i="19"/>
  <c r="CK49" i="19"/>
  <c r="CJ49" i="19"/>
  <c r="CI49" i="19"/>
  <c r="CF49" i="19"/>
  <c r="CE49" i="19"/>
  <c r="CA49" i="19"/>
  <c r="BZ49" i="19"/>
  <c r="BY49" i="19"/>
  <c r="BX49" i="19"/>
  <c r="BW49" i="19"/>
  <c r="BT49" i="19"/>
  <c r="BS49" i="19"/>
  <c r="CY48" i="19"/>
  <c r="CX48" i="19"/>
  <c r="CW48" i="19"/>
  <c r="CV48" i="19"/>
  <c r="CU48" i="19"/>
  <c r="CR48" i="19"/>
  <c r="CQ48" i="19"/>
  <c r="CM48" i="19"/>
  <c r="CL48" i="19"/>
  <c r="CK48" i="19"/>
  <c r="CJ48" i="19"/>
  <c r="CI48" i="19"/>
  <c r="CF48" i="19"/>
  <c r="CE48" i="19"/>
  <c r="CA48" i="19"/>
  <c r="BZ48" i="19"/>
  <c r="BY48" i="19"/>
  <c r="BX48" i="19"/>
  <c r="BW48" i="19"/>
  <c r="BT48" i="19"/>
  <c r="BS48" i="19"/>
  <c r="V45" i="19"/>
  <c r="W45" i="19" s="1"/>
  <c r="Q45" i="19"/>
  <c r="R45" i="19" s="1"/>
  <c r="BY68" i="19"/>
  <c r="BX68" i="19"/>
  <c r="BW68" i="19"/>
  <c r="F45" i="19"/>
  <c r="BT68" i="19" s="1"/>
  <c r="V44" i="19"/>
  <c r="W44" i="19" s="1"/>
  <c r="Q44" i="19"/>
  <c r="R44" i="19" s="1"/>
  <c r="BY67" i="19"/>
  <c r="BX67" i="19"/>
  <c r="BW67" i="19"/>
  <c r="V39" i="19"/>
  <c r="W39" i="19" s="1"/>
  <c r="Q39" i="19"/>
  <c r="R39" i="19" s="1"/>
  <c r="L39" i="19"/>
  <c r="F39" i="19"/>
  <c r="CY38" i="19"/>
  <c r="CX38" i="19"/>
  <c r="CW38" i="19"/>
  <c r="CV38" i="19"/>
  <c r="CU38" i="19"/>
  <c r="CR38" i="19"/>
  <c r="CQ38" i="19"/>
  <c r="CM38" i="19"/>
  <c r="CL38" i="19"/>
  <c r="CK38" i="19"/>
  <c r="CJ38" i="19"/>
  <c r="CI38" i="19"/>
  <c r="CF38" i="19"/>
  <c r="CE38" i="19"/>
  <c r="V38" i="19"/>
  <c r="W38" i="19" s="1"/>
  <c r="Q38" i="19"/>
  <c r="R38" i="19" s="1"/>
  <c r="L38" i="19"/>
  <c r="CY37" i="19"/>
  <c r="CX37" i="19"/>
  <c r="CW37" i="19"/>
  <c r="CV37" i="19"/>
  <c r="CU37" i="19"/>
  <c r="CR37" i="19"/>
  <c r="CQ37" i="19"/>
  <c r="CM37" i="19"/>
  <c r="CL37" i="19"/>
  <c r="CK37" i="19"/>
  <c r="CJ37" i="19"/>
  <c r="CI37" i="19"/>
  <c r="CF37" i="19"/>
  <c r="CE37" i="19"/>
  <c r="V33" i="19"/>
  <c r="W33" i="19" s="1"/>
  <c r="Q33" i="19"/>
  <c r="R33" i="19" s="1"/>
  <c r="BX54" i="19"/>
  <c r="BW54" i="19"/>
  <c r="CY32" i="19"/>
  <c r="CX32" i="19"/>
  <c r="CW32" i="19"/>
  <c r="CV32" i="19"/>
  <c r="CU32" i="19"/>
  <c r="CR32" i="19"/>
  <c r="CQ32" i="19"/>
  <c r="CM32" i="19"/>
  <c r="CL32" i="19"/>
  <c r="CK32" i="19"/>
  <c r="CJ32" i="19"/>
  <c r="CI32" i="19"/>
  <c r="CF32" i="19"/>
  <c r="CE32" i="19"/>
  <c r="CA32" i="19"/>
  <c r="BZ32" i="19"/>
  <c r="BY32" i="19"/>
  <c r="BX32" i="19"/>
  <c r="BW32" i="19"/>
  <c r="BT32" i="19"/>
  <c r="BS32" i="19"/>
  <c r="V32" i="19"/>
  <c r="W32" i="19" s="1"/>
  <c r="Q32" i="19"/>
  <c r="R32" i="19" s="1"/>
  <c r="BY53" i="19"/>
  <c r="L32" i="19"/>
  <c r="BW53" i="19"/>
  <c r="V27" i="19"/>
  <c r="W27" i="19" s="1"/>
  <c r="Q27" i="19"/>
  <c r="R27" i="19" s="1"/>
  <c r="BY38" i="19"/>
  <c r="L27" i="19"/>
  <c r="BW38" i="19"/>
  <c r="F27" i="19"/>
  <c r="BT38" i="19" s="1"/>
  <c r="V26" i="19"/>
  <c r="W26" i="19" s="1"/>
  <c r="Q26" i="19"/>
  <c r="R26" i="19" s="1"/>
  <c r="L26" i="19"/>
  <c r="CY23" i="19"/>
  <c r="CX23" i="19"/>
  <c r="CW23" i="19"/>
  <c r="CV23" i="19"/>
  <c r="CU23" i="19"/>
  <c r="CR23" i="19"/>
  <c r="CQ23" i="19"/>
  <c r="CM23" i="19"/>
  <c r="CL23" i="19"/>
  <c r="CK23" i="19"/>
  <c r="CJ23" i="19"/>
  <c r="CI23" i="19"/>
  <c r="CF23" i="19"/>
  <c r="CE23" i="19"/>
  <c r="CA23" i="19"/>
  <c r="BZ23" i="19"/>
  <c r="BY23" i="19"/>
  <c r="BX23" i="19"/>
  <c r="BW23" i="19"/>
  <c r="BT23" i="19"/>
  <c r="BS23" i="19"/>
  <c r="CY21" i="19"/>
  <c r="CX21" i="19"/>
  <c r="CW21" i="19"/>
  <c r="CV21" i="19"/>
  <c r="CU21" i="19"/>
  <c r="CR21" i="19"/>
  <c r="CQ21" i="19"/>
  <c r="CM21" i="19"/>
  <c r="CL21" i="19"/>
  <c r="CK21" i="19"/>
  <c r="CJ21" i="19"/>
  <c r="CI21" i="19"/>
  <c r="CF21" i="19"/>
  <c r="CE21" i="19"/>
  <c r="U104" i="19"/>
  <c r="V21" i="19"/>
  <c r="S104" i="19"/>
  <c r="P104" i="19"/>
  <c r="O104" i="19"/>
  <c r="N104" i="19"/>
  <c r="E21" i="19"/>
  <c r="F21" i="19" s="1"/>
  <c r="CY20" i="19"/>
  <c r="CX20" i="19"/>
  <c r="CW20" i="19"/>
  <c r="CV20" i="19"/>
  <c r="CU20" i="19"/>
  <c r="CR20" i="19"/>
  <c r="CQ20" i="19"/>
  <c r="CM20" i="19"/>
  <c r="CL20" i="19"/>
  <c r="CK20" i="19"/>
  <c r="CJ20" i="19"/>
  <c r="CI20" i="19"/>
  <c r="CF20" i="19"/>
  <c r="CE20" i="19"/>
  <c r="U103" i="19"/>
  <c r="T103" i="19"/>
  <c r="P103" i="19"/>
  <c r="E20" i="19"/>
  <c r="F20" i="19" s="1"/>
  <c r="BT20" i="19" s="1"/>
  <c r="F6" i="19"/>
  <c r="M51" i="21" l="1"/>
  <c r="M45" i="21"/>
  <c r="CA68" i="21" s="1"/>
  <c r="M40" i="21"/>
  <c r="CA53" i="21"/>
  <c r="BZ53" i="21"/>
  <c r="BX54" i="21"/>
  <c r="W20" i="21"/>
  <c r="W103" i="21" s="1"/>
  <c r="W22" i="21"/>
  <c r="S103" i="21"/>
  <c r="T103" i="21"/>
  <c r="BX38" i="21"/>
  <c r="V21" i="21"/>
  <c r="K21" i="21"/>
  <c r="BY21" i="21" s="1"/>
  <c r="BX68" i="21"/>
  <c r="BY68" i="21"/>
  <c r="Q104" i="21"/>
  <c r="BZ67" i="21"/>
  <c r="R22" i="21"/>
  <c r="M38" i="21"/>
  <c r="M39" i="21"/>
  <c r="BW53" i="21"/>
  <c r="BX53" i="21"/>
  <c r="J20" i="21"/>
  <c r="BX20" i="21" s="1"/>
  <c r="K22" i="21"/>
  <c r="K20" i="21"/>
  <c r="K103" i="21" s="1"/>
  <c r="I22" i="21"/>
  <c r="J22" i="21"/>
  <c r="L22" i="21" s="1"/>
  <c r="O104" i="21"/>
  <c r="I21" i="21"/>
  <c r="I104" i="21" s="1"/>
  <c r="Q103" i="21"/>
  <c r="J21" i="21"/>
  <c r="L21" i="21" s="1"/>
  <c r="O103" i="21"/>
  <c r="M46" i="20"/>
  <c r="BZ67" i="20"/>
  <c r="BX67" i="20"/>
  <c r="M40" i="20"/>
  <c r="K22" i="20"/>
  <c r="W22" i="20"/>
  <c r="W20" i="20"/>
  <c r="W103" i="20" s="1"/>
  <c r="V103" i="20"/>
  <c r="V21" i="20"/>
  <c r="M52" i="20"/>
  <c r="M50" i="20"/>
  <c r="M51" i="20"/>
  <c r="J20" i="20"/>
  <c r="L20" i="20" s="1"/>
  <c r="M45" i="20"/>
  <c r="CA68" i="20" s="1"/>
  <c r="I22" i="20"/>
  <c r="M39" i="20"/>
  <c r="K20" i="20"/>
  <c r="K103" i="20" s="1"/>
  <c r="I21" i="20"/>
  <c r="I104" i="20" s="1"/>
  <c r="R22" i="20"/>
  <c r="BX54" i="20"/>
  <c r="Q103" i="20"/>
  <c r="M34" i="20"/>
  <c r="K21" i="20"/>
  <c r="BY21" i="20" s="1"/>
  <c r="BY38" i="20"/>
  <c r="BX38" i="20"/>
  <c r="J21" i="20"/>
  <c r="L21" i="20" s="1"/>
  <c r="M28" i="20"/>
  <c r="O103" i="20"/>
  <c r="Q21" i="20"/>
  <c r="Q104" i="20" s="1"/>
  <c r="I20" i="20"/>
  <c r="I103" i="20" s="1"/>
  <c r="BW20" i="19"/>
  <c r="R22" i="19"/>
  <c r="BX53" i="19"/>
  <c r="K103" i="19"/>
  <c r="BW37" i="19"/>
  <c r="D40" i="19"/>
  <c r="D46" i="19"/>
  <c r="D28" i="19"/>
  <c r="D52" i="19"/>
  <c r="R21" i="21"/>
  <c r="R104" i="21" s="1"/>
  <c r="M50" i="21"/>
  <c r="M26" i="21"/>
  <c r="CA37" i="21" s="1"/>
  <c r="D32" i="21"/>
  <c r="D26" i="21"/>
  <c r="D50" i="21"/>
  <c r="D38" i="21"/>
  <c r="D44" i="21"/>
  <c r="D20" i="21"/>
  <c r="M52" i="21"/>
  <c r="M44" i="21"/>
  <c r="CA67" i="21" s="1"/>
  <c r="BZ68" i="21"/>
  <c r="D8" i="21"/>
  <c r="V103" i="21"/>
  <c r="F45" i="21"/>
  <c r="BT68" i="21" s="1"/>
  <c r="I20" i="21"/>
  <c r="L26" i="21"/>
  <c r="BZ37" i="21" s="1"/>
  <c r="BS38" i="21"/>
  <c r="BS54" i="21"/>
  <c r="D7" i="21"/>
  <c r="R20" i="21"/>
  <c r="R103" i="21" s="1"/>
  <c r="M33" i="21"/>
  <c r="CA54" i="21" s="1"/>
  <c r="M27" i="21"/>
  <c r="CA38" i="21" s="1"/>
  <c r="M27" i="20"/>
  <c r="CA38" i="20" s="1"/>
  <c r="BZ38" i="20"/>
  <c r="D50" i="20"/>
  <c r="D38" i="20"/>
  <c r="D44" i="20"/>
  <c r="D20" i="20"/>
  <c r="D32" i="20"/>
  <c r="D26" i="20"/>
  <c r="M32" i="20"/>
  <c r="CA53" i="20" s="1"/>
  <c r="BZ53" i="20"/>
  <c r="J103" i="20"/>
  <c r="BX20" i="20"/>
  <c r="M33" i="20"/>
  <c r="CA54" i="20" s="1"/>
  <c r="BZ54" i="20"/>
  <c r="D7" i="20"/>
  <c r="M44" i="20"/>
  <c r="CA67" i="20" s="1"/>
  <c r="F33" i="20"/>
  <c r="BT54" i="20" s="1"/>
  <c r="BZ68" i="20"/>
  <c r="BX37" i="20"/>
  <c r="BX53" i="20"/>
  <c r="D8" i="20"/>
  <c r="J22" i="20"/>
  <c r="L22" i="20" s="1"/>
  <c r="BY37" i="20"/>
  <c r="M38" i="20"/>
  <c r="S103" i="20"/>
  <c r="N104" i="20"/>
  <c r="T103" i="20"/>
  <c r="R20" i="20"/>
  <c r="R103" i="20" s="1"/>
  <c r="F45" i="20"/>
  <c r="BT68" i="20" s="1"/>
  <c r="L26" i="20"/>
  <c r="M46" i="19"/>
  <c r="BS21" i="19"/>
  <c r="F26" i="19"/>
  <c r="BT37" i="19" s="1"/>
  <c r="M52" i="19"/>
  <c r="M40" i="19"/>
  <c r="M34" i="19"/>
  <c r="W22" i="19"/>
  <c r="M28" i="19"/>
  <c r="BT21" i="19"/>
  <c r="D7" i="19"/>
  <c r="M51" i="19"/>
  <c r="K104" i="19"/>
  <c r="M27" i="19"/>
  <c r="CA38" i="19" s="1"/>
  <c r="BS38" i="19"/>
  <c r="M26" i="19"/>
  <c r="CA37" i="19" s="1"/>
  <c r="L45" i="19"/>
  <c r="BZ68" i="19" s="1"/>
  <c r="BX37" i="19"/>
  <c r="BX38" i="19"/>
  <c r="BS53" i="19"/>
  <c r="BY54" i="19"/>
  <c r="F44" i="19"/>
  <c r="BT67" i="19" s="1"/>
  <c r="M50" i="19"/>
  <c r="Q103" i="19"/>
  <c r="M32" i="19"/>
  <c r="CA53" i="19" s="1"/>
  <c r="T104" i="19"/>
  <c r="BS68" i="19"/>
  <c r="O103" i="19"/>
  <c r="I103" i="19"/>
  <c r="M39" i="19"/>
  <c r="L44" i="19"/>
  <c r="BZ67" i="19" s="1"/>
  <c r="V104" i="19"/>
  <c r="W21" i="19"/>
  <c r="W104" i="19" s="1"/>
  <c r="V20" i="19"/>
  <c r="V103" i="19" s="1"/>
  <c r="BY37" i="19"/>
  <c r="M38" i="19"/>
  <c r="S103" i="19"/>
  <c r="D6" i="19"/>
  <c r="BS20" i="19"/>
  <c r="L33" i="19"/>
  <c r="BZ54" i="19" s="1"/>
  <c r="R20" i="19"/>
  <c r="R103" i="19" s="1"/>
  <c r="F33" i="19"/>
  <c r="BT54" i="19" s="1"/>
  <c r="BZ38" i="19"/>
  <c r="BZ37" i="19"/>
  <c r="BZ53" i="19"/>
  <c r="K104" i="21" l="1"/>
  <c r="BY20" i="21"/>
  <c r="W21" i="21"/>
  <c r="W104" i="21" s="1"/>
  <c r="V104" i="21"/>
  <c r="M22" i="21"/>
  <c r="L20" i="21"/>
  <c r="L103" i="21" s="1"/>
  <c r="M21" i="21"/>
  <c r="M104" i="21" s="1"/>
  <c r="J103" i="21"/>
  <c r="BW21" i="21"/>
  <c r="BX21" i="21"/>
  <c r="J104" i="21"/>
  <c r="BY20" i="20"/>
  <c r="W21" i="20"/>
  <c r="W104" i="20" s="1"/>
  <c r="V104" i="20"/>
  <c r="M22" i="20"/>
  <c r="BW21" i="20"/>
  <c r="M21" i="20"/>
  <c r="M104" i="20" s="1"/>
  <c r="K104" i="20"/>
  <c r="BW20" i="20"/>
  <c r="R21" i="20"/>
  <c r="R104" i="20" s="1"/>
  <c r="BX21" i="20"/>
  <c r="J104" i="20"/>
  <c r="D51" i="19"/>
  <c r="D27" i="19"/>
  <c r="D33" i="19"/>
  <c r="D45" i="19"/>
  <c r="D39" i="19"/>
  <c r="D20" i="19"/>
  <c r="D32" i="19"/>
  <c r="D50" i="19"/>
  <c r="D26" i="19"/>
  <c r="D38" i="19"/>
  <c r="D44" i="19"/>
  <c r="I103" i="21"/>
  <c r="BW20" i="21"/>
  <c r="D40" i="21"/>
  <c r="D28" i="21"/>
  <c r="D22" i="21"/>
  <c r="D46" i="21"/>
  <c r="D52" i="21"/>
  <c r="D34" i="21"/>
  <c r="L104" i="21"/>
  <c r="BZ21" i="21"/>
  <c r="D45" i="21"/>
  <c r="D27" i="21"/>
  <c r="D33" i="21"/>
  <c r="D21" i="21"/>
  <c r="D39" i="21"/>
  <c r="D51" i="21"/>
  <c r="BZ21" i="20"/>
  <c r="L104" i="20"/>
  <c r="D46" i="20"/>
  <c r="D40" i="20"/>
  <c r="D52" i="20"/>
  <c r="D34" i="20"/>
  <c r="D28" i="20"/>
  <c r="D22" i="20"/>
  <c r="M26" i="20"/>
  <c r="CA37" i="20" s="1"/>
  <c r="BZ37" i="20"/>
  <c r="L103" i="20"/>
  <c r="BZ20" i="20"/>
  <c r="M20" i="20"/>
  <c r="D33" i="20"/>
  <c r="D21" i="20"/>
  <c r="D45" i="20"/>
  <c r="D39" i="20"/>
  <c r="D27" i="20"/>
  <c r="D51" i="20"/>
  <c r="M45" i="19"/>
  <c r="CA68" i="19" s="1"/>
  <c r="D21" i="19"/>
  <c r="BY21" i="19"/>
  <c r="BX21" i="19"/>
  <c r="BY20" i="19"/>
  <c r="J104" i="19"/>
  <c r="M44" i="19"/>
  <c r="CA67" i="19" s="1"/>
  <c r="BZ21" i="19"/>
  <c r="L104" i="19"/>
  <c r="Q104" i="19"/>
  <c r="R21" i="19"/>
  <c r="R104" i="19" s="1"/>
  <c r="BX20" i="19"/>
  <c r="J103" i="19"/>
  <c r="W20" i="19"/>
  <c r="W103" i="19" s="1"/>
  <c r="I104" i="19"/>
  <c r="BW21" i="19"/>
  <c r="M33" i="19"/>
  <c r="CA54" i="19" s="1"/>
  <c r="CA21" i="21" l="1"/>
  <c r="M20" i="21"/>
  <c r="M103" i="21" s="1"/>
  <c r="BZ20" i="21"/>
  <c r="CA21" i="20"/>
  <c r="M103" i="20"/>
  <c r="CA20" i="20"/>
  <c r="M104" i="19"/>
  <c r="CA21" i="19"/>
  <c r="BZ20" i="19"/>
  <c r="L103" i="19"/>
  <c r="CA20" i="21" l="1"/>
  <c r="M103" i="19"/>
  <c r="CA20" i="19"/>
  <c r="B6" i="18" l="1"/>
  <c r="B6" i="17"/>
  <c r="B8" i="18"/>
  <c r="B7" i="18"/>
  <c r="B5" i="18"/>
  <c r="B4" i="18"/>
  <c r="B3" i="18"/>
  <c r="B2" i="18"/>
  <c r="B8" i="17"/>
  <c r="B7" i="17"/>
  <c r="B5" i="17"/>
  <c r="B4" i="17"/>
  <c r="B3" i="17"/>
  <c r="B2" i="17"/>
</calcChain>
</file>

<file path=xl/sharedStrings.xml><?xml version="1.0" encoding="utf-8"?>
<sst xmlns="http://schemas.openxmlformats.org/spreadsheetml/2006/main" count="2832" uniqueCount="159">
  <si>
    <t>CD</t>
    <phoneticPr fontId="1"/>
  </si>
  <si>
    <t>CL</t>
    <phoneticPr fontId="1"/>
  </si>
  <si>
    <t>Cm</t>
    <phoneticPr fontId="1"/>
  </si>
  <si>
    <t>Grid Num</t>
    <phoneticPr fontId="1"/>
  </si>
  <si>
    <t>Grid Type</t>
    <phoneticPr fontId="1"/>
  </si>
  <si>
    <t>CL^2</t>
    <phoneticPr fontId="1"/>
  </si>
  <si>
    <t>代表者氏名：</t>
    <rPh sb="0" eb="3">
      <t>ダイヒョウシャ</t>
    </rPh>
    <rPh sb="3" eb="5">
      <t>シメイ</t>
    </rPh>
    <phoneticPr fontId="1"/>
  </si>
  <si>
    <t>所属：</t>
    <rPh sb="0" eb="2">
      <t>ショゾク</t>
    </rPh>
    <phoneticPr fontId="1"/>
  </si>
  <si>
    <t>メールアドレス：</t>
    <phoneticPr fontId="1"/>
  </si>
  <si>
    <t>Cp(pres.coef.)</t>
  </si>
  <si>
    <t>Value</t>
    <phoneticPr fontId="1"/>
  </si>
  <si>
    <t>迎角[deg]</t>
    <rPh sb="0" eb="2">
      <t>ゲイカク</t>
    </rPh>
    <phoneticPr fontId="1"/>
  </si>
  <si>
    <t>格子数</t>
    <rPh sb="0" eb="2">
      <t>コウシ</t>
    </rPh>
    <rPh sb="2" eb="3">
      <t>スウ</t>
    </rPh>
    <phoneticPr fontId="1"/>
  </si>
  <si>
    <t>AoA：</t>
    <phoneticPr fontId="1"/>
  </si>
  <si>
    <t>Grid Num：</t>
    <phoneticPr fontId="1"/>
  </si>
  <si>
    <t>Grid Type：</t>
    <phoneticPr fontId="1"/>
  </si>
  <si>
    <t>Value：</t>
    <phoneticPr fontId="1"/>
  </si>
  <si>
    <t>時間平均値</t>
    <rPh sb="0" eb="2">
      <t>ジカン</t>
    </rPh>
    <rPh sb="2" eb="4">
      <t>ヘイキン</t>
    </rPh>
    <rPh sb="4" eb="5">
      <t>チ</t>
    </rPh>
    <phoneticPr fontId="1"/>
  </si>
  <si>
    <t>値の種類(Conv,Ave,RMS)</t>
    <rPh sb="0" eb="1">
      <t>アタイ</t>
    </rPh>
    <rPh sb="2" eb="4">
      <t>シュルイ</t>
    </rPh>
    <phoneticPr fontId="1"/>
  </si>
  <si>
    <t>収束値</t>
    <rPh sb="0" eb="2">
      <t>シュウソク</t>
    </rPh>
    <rPh sb="2" eb="3">
      <t>チ</t>
    </rPh>
    <phoneticPr fontId="1"/>
  </si>
  <si>
    <t>Conv</t>
    <phoneticPr fontId="1"/>
  </si>
  <si>
    <t>二乗平均平方根値</t>
    <rPh sb="0" eb="2">
      <t>ジジョウ</t>
    </rPh>
    <rPh sb="2" eb="4">
      <t>ヘイキン</t>
    </rPh>
    <rPh sb="4" eb="7">
      <t>ヘイホウコン</t>
    </rPh>
    <rPh sb="7" eb="8">
      <t>チ</t>
    </rPh>
    <phoneticPr fontId="1"/>
  </si>
  <si>
    <t>　　Conv：</t>
    <phoneticPr fontId="1"/>
  </si>
  <si>
    <t>　　Ave：</t>
    <phoneticPr fontId="1"/>
  </si>
  <si>
    <t>　　RMS：</t>
    <phoneticPr fontId="1"/>
  </si>
  <si>
    <t>使用した格子：</t>
    <rPh sb="0" eb="2">
      <t>シヨウ</t>
    </rPh>
    <rPh sb="4" eb="6">
      <t>コウシ</t>
    </rPh>
    <phoneticPr fontId="1"/>
  </si>
  <si>
    <t>1/(N^(2/3))</t>
    <phoneticPr fontId="1"/>
  </si>
  <si>
    <t>・参加者の情報</t>
    <rPh sb="1" eb="4">
      <t>サンカシャ</t>
    </rPh>
    <rPh sb="5" eb="7">
      <t>ジョウホウ</t>
    </rPh>
    <phoneticPr fontId="1"/>
  </si>
  <si>
    <t>・参加課題</t>
    <rPh sb="1" eb="3">
      <t>サンカ</t>
    </rPh>
    <rPh sb="3" eb="5">
      <t>カダイ</t>
    </rPh>
    <phoneticPr fontId="1"/>
  </si>
  <si>
    <t>課題</t>
  </si>
  <si>
    <t>課題</t>
    <rPh sb="0" eb="2">
      <t>カダイ</t>
    </rPh>
    <phoneticPr fontId="1"/>
  </si>
  <si>
    <t>代表者氏名</t>
    <rPh sb="0" eb="3">
      <t>ダイヒョウシャ</t>
    </rPh>
    <rPh sb="3" eb="5">
      <t>シメイ</t>
    </rPh>
    <phoneticPr fontId="1"/>
  </si>
  <si>
    <t>所属</t>
    <rPh sb="0" eb="2">
      <t>ショゾク</t>
    </rPh>
    <phoneticPr fontId="1"/>
  </si>
  <si>
    <t>メールアドレス</t>
    <phoneticPr fontId="1"/>
  </si>
  <si>
    <t>0：参加しない、1：参加する、2～：複数提出する場合はその数を入力</t>
    <rPh sb="2" eb="4">
      <t>サンカ</t>
    </rPh>
    <rPh sb="10" eb="12">
      <t>サンカ</t>
    </rPh>
    <rPh sb="18" eb="20">
      <t>フクスウ</t>
    </rPh>
    <rPh sb="20" eb="22">
      <t>テイシュツ</t>
    </rPh>
    <rPh sb="24" eb="26">
      <t>バアイ</t>
    </rPh>
    <rPh sb="29" eb="30">
      <t>スウ</t>
    </rPh>
    <rPh sb="31" eb="33">
      <t>ニュウリョク</t>
    </rPh>
    <phoneticPr fontId="1"/>
  </si>
  <si>
    <t>・ソルバ情報</t>
    <rPh sb="4" eb="6">
      <t>ジョウホウ</t>
    </rPh>
    <phoneticPr fontId="1"/>
  </si>
  <si>
    <t>コード名</t>
    <rPh sb="3" eb="4">
      <t>メイ</t>
    </rPh>
    <phoneticPr fontId="1"/>
  </si>
  <si>
    <t>離散化手法</t>
    <rPh sb="0" eb="2">
      <t>リサン</t>
    </rPh>
    <rPh sb="2" eb="3">
      <t>カ</t>
    </rPh>
    <rPh sb="3" eb="5">
      <t>シュホウ</t>
    </rPh>
    <phoneticPr fontId="1"/>
  </si>
  <si>
    <t>セル中心/セル節点</t>
    <rPh sb="2" eb="4">
      <t>チュウシン</t>
    </rPh>
    <rPh sb="7" eb="9">
      <t>セッテン</t>
    </rPh>
    <phoneticPr fontId="1"/>
  </si>
  <si>
    <t>非粘性流束(精度)</t>
    <rPh sb="0" eb="1">
      <t>ヒ</t>
    </rPh>
    <rPh sb="1" eb="3">
      <t>ネンセイ</t>
    </rPh>
    <rPh sb="3" eb="5">
      <t>リュウソク</t>
    </rPh>
    <rPh sb="6" eb="8">
      <t>セイド</t>
    </rPh>
    <phoneticPr fontId="1"/>
  </si>
  <si>
    <t>粘性流束(精度)</t>
    <rPh sb="0" eb="2">
      <t>ネンセイ</t>
    </rPh>
    <rPh sb="2" eb="4">
      <t>リュウソク</t>
    </rPh>
    <rPh sb="5" eb="7">
      <t>セイド</t>
    </rPh>
    <phoneticPr fontId="1"/>
  </si>
  <si>
    <t>時間積分</t>
    <rPh sb="0" eb="2">
      <t>ジカン</t>
    </rPh>
    <rPh sb="2" eb="4">
      <t>セキブン</t>
    </rPh>
    <phoneticPr fontId="1"/>
  </si>
  <si>
    <t>乱流モデル</t>
    <rPh sb="0" eb="2">
      <t>ランリュウ</t>
    </rPh>
    <phoneticPr fontId="1"/>
  </si>
  <si>
    <t>コンパイラ</t>
    <phoneticPr fontId="1"/>
  </si>
  <si>
    <t>※複数の格子で提出される方は、その説明を参加課題に記載し、複数に分けて提出してください。</t>
    <rPh sb="1" eb="3">
      <t>フクスウ</t>
    </rPh>
    <rPh sb="4" eb="6">
      <t>コウシ</t>
    </rPh>
    <rPh sb="7" eb="9">
      <t>テイシュツ</t>
    </rPh>
    <rPh sb="12" eb="13">
      <t>カタ</t>
    </rPh>
    <rPh sb="17" eb="19">
      <t>セツメイ</t>
    </rPh>
    <rPh sb="20" eb="22">
      <t>サンカ</t>
    </rPh>
    <rPh sb="22" eb="24">
      <t>カダイ</t>
    </rPh>
    <rPh sb="25" eb="27">
      <t>キサイ</t>
    </rPh>
    <rPh sb="29" eb="31">
      <t>フクスウ</t>
    </rPh>
    <rPh sb="32" eb="33">
      <t>ワ</t>
    </rPh>
    <rPh sb="35" eb="37">
      <t>テイシュツ</t>
    </rPh>
    <phoneticPr fontId="1"/>
  </si>
  <si>
    <t>リストの中から選択してください。</t>
    <rPh sb="4" eb="5">
      <t>ナカ</t>
    </rPh>
    <rPh sb="7" eb="9">
      <t>センタク</t>
    </rPh>
    <phoneticPr fontId="1"/>
  </si>
  <si>
    <t>※複数の計算手法で提出される方は、その説明を参加課題に記載し、複数に分けて提出してください。</t>
    <rPh sb="1" eb="3">
      <t>フクスウ</t>
    </rPh>
    <rPh sb="4" eb="6">
      <t>ケイサン</t>
    </rPh>
    <rPh sb="6" eb="8">
      <t>シュホウ</t>
    </rPh>
    <rPh sb="9" eb="11">
      <t>テイシュツ</t>
    </rPh>
    <rPh sb="14" eb="15">
      <t>カタ</t>
    </rPh>
    <rPh sb="19" eb="21">
      <t>セツメイ</t>
    </rPh>
    <rPh sb="22" eb="24">
      <t>サンカ</t>
    </rPh>
    <rPh sb="24" eb="26">
      <t>カダイ</t>
    </rPh>
    <rPh sb="27" eb="29">
      <t>キサイ</t>
    </rPh>
    <rPh sb="31" eb="33">
      <t>フクスウ</t>
    </rPh>
    <rPh sb="34" eb="35">
      <t>ワ</t>
    </rPh>
    <rPh sb="37" eb="39">
      <t>テイシュツ</t>
    </rPh>
    <phoneticPr fontId="1"/>
  </si>
  <si>
    <t>※複数提出する場合は、その説明を隣(C列)に記述してください。(「乱流モデルの違い」など)</t>
    <rPh sb="1" eb="3">
      <t>フクスウ</t>
    </rPh>
    <rPh sb="3" eb="5">
      <t>テイシュツ</t>
    </rPh>
    <rPh sb="7" eb="9">
      <t>バアイ</t>
    </rPh>
    <rPh sb="13" eb="15">
      <t>セツメイ</t>
    </rPh>
    <rPh sb="16" eb="17">
      <t>トナリ</t>
    </rPh>
    <rPh sb="19" eb="20">
      <t>レツ</t>
    </rPh>
    <rPh sb="22" eb="24">
      <t>キジュツ</t>
    </rPh>
    <rPh sb="33" eb="35">
      <t>ランリュウ</t>
    </rPh>
    <rPh sb="39" eb="40">
      <t>チガ</t>
    </rPh>
    <phoneticPr fontId="1"/>
  </si>
  <si>
    <t>パーツ：</t>
    <phoneticPr fontId="1"/>
  </si>
  <si>
    <t>主翼+胴体+尾翼</t>
    <rPh sb="0" eb="2">
      <t>シュヨク</t>
    </rPh>
    <rPh sb="3" eb="5">
      <t>ドウタイ</t>
    </rPh>
    <rPh sb="6" eb="8">
      <t>ビヨク</t>
    </rPh>
    <phoneticPr fontId="1"/>
  </si>
  <si>
    <t>圧力+摩擦</t>
    <rPh sb="0" eb="2">
      <t>アツリョク</t>
    </rPh>
    <rPh sb="3" eb="5">
      <t>マサツ</t>
    </rPh>
    <phoneticPr fontId="1"/>
  </si>
  <si>
    <t>圧力</t>
    <rPh sb="0" eb="2">
      <t>アツリョク</t>
    </rPh>
    <phoneticPr fontId="1"/>
  </si>
  <si>
    <t>摩擦</t>
    <rPh sb="0" eb="2">
      <t>マサツ</t>
    </rPh>
    <phoneticPr fontId="1"/>
  </si>
  <si>
    <t>CDp</t>
    <phoneticPr fontId="1"/>
  </si>
  <si>
    <t>CLp</t>
    <phoneticPr fontId="1"/>
  </si>
  <si>
    <t>Cmp</t>
    <phoneticPr fontId="1"/>
  </si>
  <si>
    <t>CLp^2</t>
    <phoneticPr fontId="1"/>
  </si>
  <si>
    <t>CDf</t>
    <phoneticPr fontId="1"/>
  </si>
  <si>
    <t>CLf</t>
    <phoneticPr fontId="1"/>
  </si>
  <si>
    <t>Cmf</t>
    <phoneticPr fontId="1"/>
  </si>
  <si>
    <t>CLf^2</t>
    <phoneticPr fontId="1"/>
  </si>
  <si>
    <t>CD-CL2/PA</t>
    <phoneticPr fontId="1"/>
  </si>
  <si>
    <t>CDp-CLp2/PA</t>
    <phoneticPr fontId="1"/>
  </si>
  <si>
    <t>CDf-CLf2/PA</t>
    <phoneticPr fontId="1"/>
  </si>
  <si>
    <t>diff</t>
    <phoneticPr fontId="1"/>
  </si>
  <si>
    <t>確認用の差分(トータル-圧力-摩擦)</t>
    <rPh sb="0" eb="3">
      <t>カクニンヨウ</t>
    </rPh>
    <rPh sb="4" eb="6">
      <t>サブン</t>
    </rPh>
    <rPh sb="12" eb="14">
      <t>アツリョク</t>
    </rPh>
    <rPh sb="15" eb="17">
      <t>マサツ</t>
    </rPh>
    <phoneticPr fontId="1"/>
  </si>
  <si>
    <t>AoA[deg]</t>
    <phoneticPr fontId="1"/>
  </si>
  <si>
    <t>その他</t>
    <rPh sb="1" eb="2">
      <t>タ</t>
    </rPh>
    <phoneticPr fontId="1"/>
  </si>
  <si>
    <t>○：全て提出、△一部提出、×未提出</t>
    <rPh sb="2" eb="3">
      <t>スベ</t>
    </rPh>
    <rPh sb="4" eb="6">
      <t>テイシュツ</t>
    </rPh>
    <rPh sb="8" eb="10">
      <t>イチブ</t>
    </rPh>
    <rPh sb="10" eb="12">
      <t>テイシュツ</t>
    </rPh>
    <rPh sb="14" eb="17">
      <t>ミテイシュツ</t>
    </rPh>
    <phoneticPr fontId="1"/>
  </si>
  <si>
    <t>提出内容：</t>
    <rPh sb="0" eb="2">
      <t>テイシュツ</t>
    </rPh>
    <rPh sb="2" eb="4">
      <t>ナイヨウ</t>
    </rPh>
    <phoneticPr fontId="1"/>
  </si>
  <si>
    <t>乱流モデル：</t>
    <rPh sb="0" eb="2">
      <t>ランリュウ</t>
    </rPh>
    <phoneticPr fontId="1"/>
  </si>
  <si>
    <t>使用した格子</t>
    <rPh sb="0" eb="2">
      <t>シヨウ</t>
    </rPh>
    <rPh sb="4" eb="6">
      <t>コウシ</t>
    </rPh>
    <phoneticPr fontId="1"/>
  </si>
  <si>
    <t>※乱流モデルはTurbulence modeling resourceの記述法を参考にしてください。</t>
    <rPh sb="1" eb="3">
      <t>ランリュウ</t>
    </rPh>
    <rPh sb="36" eb="38">
      <t>キジュツ</t>
    </rPh>
    <rPh sb="38" eb="39">
      <t>ホウ</t>
    </rPh>
    <rPh sb="40" eb="42">
      <t>サンコウ</t>
    </rPh>
    <phoneticPr fontId="1"/>
  </si>
  <si>
    <t>・提出内容</t>
    <rPh sb="1" eb="3">
      <t>テイシュツ</t>
    </rPh>
    <rPh sb="3" eb="5">
      <t>ナイヨウ</t>
    </rPh>
    <phoneticPr fontId="1"/>
  </si>
  <si>
    <t>・格子情報</t>
    <rPh sb="1" eb="3">
      <t>コウシ</t>
    </rPh>
    <rPh sb="3" eb="5">
      <t>ジョウホウ</t>
    </rPh>
    <phoneticPr fontId="1"/>
  </si>
  <si>
    <t>課題</t>
    <rPh sb="0" eb="2">
      <t>カダイ</t>
    </rPh>
    <phoneticPr fontId="1"/>
  </si>
  <si>
    <t>格子の種類</t>
    <rPh sb="0" eb="2">
      <t>コウシ</t>
    </rPh>
    <rPh sb="3" eb="5">
      <t>シュルイ</t>
    </rPh>
    <phoneticPr fontId="1"/>
  </si>
  <si>
    <t>初期条件の設定方法（例：一様流，低迎角など）</t>
  </si>
  <si>
    <t>?</t>
    <phoneticPr fontId="1"/>
  </si>
  <si>
    <t>格子の説明(自作またはその他の場合のみ)</t>
    <rPh sb="0" eb="2">
      <t>コウシ</t>
    </rPh>
    <rPh sb="3" eb="5">
      <t>セツメイ</t>
    </rPh>
    <rPh sb="6" eb="8">
      <t>ジサク</t>
    </rPh>
    <rPh sb="13" eb="14">
      <t>タ</t>
    </rPh>
    <rPh sb="15" eb="17">
      <t>バアイ</t>
    </rPh>
    <phoneticPr fontId="1"/>
  </si>
  <si>
    <t>※自作またはその他の場合は、簡単な説明を記述してください。(「直交格子」など)</t>
    <rPh sb="1" eb="3">
      <t>ジサク</t>
    </rPh>
    <rPh sb="8" eb="9">
      <t>タ</t>
    </rPh>
    <rPh sb="10" eb="12">
      <t>バアイ</t>
    </rPh>
    <rPh sb="14" eb="16">
      <t>カンタン</t>
    </rPh>
    <rPh sb="17" eb="19">
      <t>セツメイ</t>
    </rPh>
    <rPh sb="20" eb="22">
      <t>キジュツ</t>
    </rPh>
    <rPh sb="31" eb="33">
      <t>チョッコウ</t>
    </rPh>
    <rPh sb="33" eb="35">
      <t>コウシ</t>
    </rPh>
    <phoneticPr fontId="1"/>
  </si>
  <si>
    <t>?</t>
  </si>
  <si>
    <t>2</t>
    <phoneticPr fontId="1"/>
  </si>
  <si>
    <t>空力係数(圧力・摩擦別)</t>
    <rPh sb="0" eb="2">
      <t>クウリキ</t>
    </rPh>
    <rPh sb="2" eb="4">
      <t>ケイスウ</t>
    </rPh>
    <rPh sb="5" eb="7">
      <t>アツリョク</t>
    </rPh>
    <rPh sb="8" eb="10">
      <t>マサツ</t>
    </rPh>
    <rPh sb="10" eb="11">
      <t>ベツ</t>
    </rPh>
    <phoneticPr fontId="1"/>
  </si>
  <si>
    <t>x[inch]</t>
  </si>
  <si>
    <t>…</t>
  </si>
  <si>
    <t>Slat-B</t>
    <phoneticPr fontId="2"/>
  </si>
  <si>
    <t>Main-B</t>
    <phoneticPr fontId="2"/>
  </si>
  <si>
    <t>Flap-B</t>
    <phoneticPr fontId="2"/>
  </si>
  <si>
    <t>Main-C</t>
    <phoneticPr fontId="2"/>
  </si>
  <si>
    <t>Flap-C</t>
    <phoneticPr fontId="2"/>
  </si>
  <si>
    <t>Slat-F</t>
    <phoneticPr fontId="2"/>
  </si>
  <si>
    <t>Main-F</t>
    <phoneticPr fontId="2"/>
  </si>
  <si>
    <t>Flap-F</t>
    <phoneticPr fontId="2"/>
  </si>
  <si>
    <t>Total</t>
    <phoneticPr fontId="1"/>
  </si>
  <si>
    <t>Cp(pres.coef.)</t>
    <phoneticPr fontId="2"/>
  </si>
  <si>
    <t>Cp(pres.coef.)：</t>
    <phoneticPr fontId="2"/>
  </si>
  <si>
    <t>Cpの収束値</t>
    <rPh sb="3" eb="5">
      <t>シュウソク</t>
    </rPh>
    <rPh sb="5" eb="6">
      <t>チ</t>
    </rPh>
    <phoneticPr fontId="1"/>
  </si>
  <si>
    <t>Cpの平均値</t>
    <rPh sb="3" eb="6">
      <t>ヘイキンチ</t>
    </rPh>
    <phoneticPr fontId="1"/>
  </si>
  <si>
    <t>CpのRMS値</t>
    <rPh sb="6" eb="7">
      <t>チ</t>
    </rPh>
    <phoneticPr fontId="1"/>
  </si>
  <si>
    <t>Cpave：</t>
    <phoneticPr fontId="1"/>
  </si>
  <si>
    <t>Cprms：</t>
    <phoneticPr fontId="1"/>
  </si>
  <si>
    <t>Cprms</t>
    <phoneticPr fontId="2"/>
  </si>
  <si>
    <t>Cpave</t>
    <phoneticPr fontId="2"/>
  </si>
  <si>
    <t>Cp分布(主翼)</t>
  </si>
  <si>
    <t>y[inch]</t>
    <phoneticPr fontId="2"/>
  </si>
  <si>
    <t>z[inch]</t>
    <phoneticPr fontId="2"/>
  </si>
  <si>
    <t>?</t>
    <phoneticPr fontId="2"/>
  </si>
  <si>
    <t>格子レベル(提供格子のみ)</t>
    <rPh sb="0" eb="2">
      <t>コウシ</t>
    </rPh>
    <rPh sb="6" eb="8">
      <t>テイキョウ</t>
    </rPh>
    <rPh sb="8" eb="10">
      <t>コウシ</t>
    </rPh>
    <phoneticPr fontId="1"/>
  </si>
  <si>
    <t>計算機名</t>
    <rPh sb="0" eb="3">
      <t>ケイサンキ</t>
    </rPh>
    <rPh sb="3" eb="4">
      <t>メイ</t>
    </rPh>
    <phoneticPr fontId="1"/>
  </si>
  <si>
    <t>理論演算性能（FLOPS per node)</t>
    <phoneticPr fontId="1"/>
  </si>
  <si>
    <t>迎角 [deg]</t>
    <rPh sb="0" eb="2">
      <t>ゲイカク</t>
    </rPh>
    <phoneticPr fontId="1"/>
  </si>
  <si>
    <t>・計算機に関する情報</t>
    <rPh sb="1" eb="3">
      <t>ケイサン</t>
    </rPh>
    <rPh sb="3" eb="4">
      <t>キ</t>
    </rPh>
    <rPh sb="5" eb="6">
      <t>カン</t>
    </rPh>
    <rPh sb="8" eb="10">
      <t>ジョウホウ</t>
    </rPh>
    <phoneticPr fontId="1"/>
  </si>
  <si>
    <t>コア数　[個]</t>
    <rPh sb="2" eb="3">
      <t>スウ</t>
    </rPh>
    <rPh sb="5" eb="6">
      <t>コ</t>
    </rPh>
    <phoneticPr fontId="1"/>
  </si>
  <si>
    <t>定常解析の計算時間 [Core-hours]</t>
    <rPh sb="0" eb="4">
      <t>テイジョウカイセキ</t>
    </rPh>
    <rPh sb="5" eb="7">
      <t>ケイサン</t>
    </rPh>
    <rPh sb="7" eb="9">
      <t>ジカン</t>
    </rPh>
    <phoneticPr fontId="1"/>
  </si>
  <si>
    <t>非定常解析における過渡計算の時間 [Core-hours]</t>
    <rPh sb="0" eb="3">
      <t>ヒテイジョウ</t>
    </rPh>
    <rPh sb="3" eb="5">
      <t>カイセキ</t>
    </rPh>
    <rPh sb="9" eb="11">
      <t>カト</t>
    </rPh>
    <rPh sb="11" eb="13">
      <t>ケイサン</t>
    </rPh>
    <rPh sb="14" eb="16">
      <t>ジカン</t>
    </rPh>
    <phoneticPr fontId="1"/>
  </si>
  <si>
    <t>非定常解析における統計量取得時間 [Core-hours]</t>
    <rPh sb="0" eb="3">
      <t>ヒテイジョウ</t>
    </rPh>
    <rPh sb="3" eb="5">
      <t>カイセキ</t>
    </rPh>
    <rPh sb="9" eb="12">
      <t>トウケイリョウ</t>
    </rPh>
    <rPh sb="12" eb="14">
      <t>シュトク</t>
    </rPh>
    <rPh sb="14" eb="16">
      <t>ジカン</t>
    </rPh>
    <phoneticPr fontId="1"/>
  </si>
  <si>
    <t>定常解析の計算時間 [Core-hours] (注1)</t>
    <rPh sb="0" eb="4">
      <t>テイジョウカイセキ</t>
    </rPh>
    <rPh sb="5" eb="7">
      <t>ケイサン</t>
    </rPh>
    <rPh sb="7" eb="9">
      <t>ジカン</t>
    </rPh>
    <rPh sb="24" eb="25">
      <t>チュウ</t>
    </rPh>
    <phoneticPr fontId="1"/>
  </si>
  <si>
    <t>非定常解析における過渡計算の時間 [Convective Time Units] (注2)</t>
    <phoneticPr fontId="1"/>
  </si>
  <si>
    <t>非定常解析における統計量取得時間 [Convective Time Units] (注2)</t>
    <rPh sb="12" eb="14">
      <t>シュトク</t>
    </rPh>
    <phoneticPr fontId="1"/>
  </si>
  <si>
    <t>全使用メモリ [GB]</t>
    <phoneticPr fontId="1"/>
  </si>
  <si>
    <t>・計算時間など</t>
    <rPh sb="1" eb="3">
      <t>ケイサン</t>
    </rPh>
    <rPh sb="3" eb="5">
      <t>ジカン</t>
    </rPh>
    <phoneticPr fontId="1"/>
  </si>
  <si>
    <t>2</t>
    <phoneticPr fontId="2"/>
  </si>
  <si>
    <t>Slat-I</t>
  </si>
  <si>
    <t>Main-I</t>
  </si>
  <si>
    <t>Slat-C</t>
  </si>
  <si>
    <t>課題2(定常解析)</t>
    <rPh sb="0" eb="2">
      <t>カダイ</t>
    </rPh>
    <rPh sb="4" eb="6">
      <t>テイジョウ</t>
    </rPh>
    <rPh sb="6" eb="8">
      <t>カイセキ</t>
    </rPh>
    <phoneticPr fontId="1"/>
  </si>
  <si>
    <t>課題2(非定常解析)</t>
    <rPh sb="0" eb="2">
      <t>カダイ</t>
    </rPh>
    <rPh sb="4" eb="9">
      <t>ヒテイジョウカイセキ</t>
    </rPh>
    <phoneticPr fontId="1"/>
  </si>
  <si>
    <t>課題2(非定常解析)</t>
    <rPh sb="0" eb="2">
      <t>カダイ</t>
    </rPh>
    <rPh sb="4" eb="7">
      <t>ヒテイジョウ</t>
    </rPh>
    <rPh sb="7" eb="9">
      <t>カイセキ</t>
    </rPh>
    <phoneticPr fontId="1"/>
  </si>
  <si>
    <t>課題2(定常解析)</t>
    <rPh sb="0" eb="2">
      <t>カダイ</t>
    </rPh>
    <phoneticPr fontId="1"/>
  </si>
  <si>
    <t>課題2(非定常解析)</t>
    <phoneticPr fontId="1"/>
  </si>
  <si>
    <t>課題2(定常解析)</t>
    <phoneticPr fontId="1"/>
  </si>
  <si>
    <t>課題2(非定常解析)</t>
    <rPh sb="4" eb="5">
      <t>ヒ</t>
    </rPh>
    <phoneticPr fontId="1"/>
  </si>
  <si>
    <t>課題2(非定常解析)</t>
    <rPh sb="0" eb="1">
      <t>カダイ</t>
    </rPh>
    <rPh sb="4" eb="7">
      <t>ヒテイジョウ</t>
    </rPh>
    <rPh sb="7" eb="9">
      <t>カイセキ</t>
    </rPh>
    <phoneticPr fontId="1"/>
  </si>
  <si>
    <t>課題2(定常解析)</t>
    <rPh sb="0" eb="1">
      <t>カダイ</t>
    </rPh>
    <rPh sb="4" eb="6">
      <t>テイジョウ</t>
    </rPh>
    <rPh sb="6" eb="8">
      <t>カイセキ</t>
    </rPh>
    <phoneticPr fontId="1"/>
  </si>
  <si>
    <t>参加する課題：</t>
    <rPh sb="0" eb="2">
      <t>サンカ</t>
    </rPh>
    <rPh sb="4" eb="6">
      <t>カダイ</t>
    </rPh>
    <phoneticPr fontId="1"/>
  </si>
  <si>
    <t>※HLPW5, APC10, APC11のウェブページに公開されている格子の場合は、使用した格子レベルを選択してください。</t>
    <rPh sb="28" eb="30">
      <t>コウカイ</t>
    </rPh>
    <rPh sb="38" eb="40">
      <t>バアイ</t>
    </rPh>
    <rPh sb="42" eb="44">
      <t>シヨウ</t>
    </rPh>
    <rPh sb="46" eb="48">
      <t>コウシ</t>
    </rPh>
    <rPh sb="52" eb="54">
      <t>センタク</t>
    </rPh>
    <phoneticPr fontId="1"/>
  </si>
  <si>
    <t>1-1</t>
    <phoneticPr fontId="1"/>
  </si>
  <si>
    <t>1-2</t>
    <phoneticPr fontId="1"/>
  </si>
  <si>
    <t>支持有-支持無</t>
    <rPh sb="0" eb="2">
      <t>シジ</t>
    </rPh>
    <rPh sb="2" eb="3">
      <t>アリ</t>
    </rPh>
    <rPh sb="4" eb="6">
      <t>シジ</t>
    </rPh>
    <rPh sb="6" eb="7">
      <t>ナシ</t>
    </rPh>
    <phoneticPr fontId="1"/>
  </si>
  <si>
    <t>参加する課題の番号：</t>
    <rPh sb="0" eb="2">
      <t>サンカ</t>
    </rPh>
    <rPh sb="4" eb="6">
      <t>カダイ</t>
    </rPh>
    <rPh sb="7" eb="9">
      <t>バンゴウ</t>
    </rPh>
    <phoneticPr fontId="1"/>
  </si>
  <si>
    <t>Pressure+Friction</t>
    <phoneticPr fontId="1"/>
  </si>
  <si>
    <t>Pressure</t>
    <phoneticPr fontId="1"/>
  </si>
  <si>
    <t>Friction</t>
    <phoneticPr fontId="1"/>
  </si>
  <si>
    <t>Medium</t>
    <phoneticPr fontId="1"/>
  </si>
  <si>
    <t>Wing + WUSS</t>
    <phoneticPr fontId="1"/>
  </si>
  <si>
    <t>Presure</t>
    <phoneticPr fontId="1"/>
  </si>
  <si>
    <t>Fuselage + WBF</t>
    <phoneticPr fontId="1"/>
  </si>
  <si>
    <t>主翼</t>
    <rPh sb="0" eb="2">
      <t>シュヨク</t>
    </rPh>
    <phoneticPr fontId="1"/>
  </si>
  <si>
    <t>Slat + Slat-Brkt</t>
    <phoneticPr fontId="1"/>
  </si>
  <si>
    <t>Flap + Flap_Cove + FTF</t>
    <phoneticPr fontId="1"/>
  </si>
  <si>
    <t>胴体</t>
    <rPh sb="0" eb="2">
      <t>ドウタイ</t>
    </rPh>
    <phoneticPr fontId="1"/>
  </si>
  <si>
    <t>尾翼</t>
    <rPh sb="0" eb="2">
      <t>ビヨク</t>
    </rPh>
    <phoneticPr fontId="1"/>
  </si>
  <si>
    <t>確認用の差分(トータル-主翼-胴体-尾翼)</t>
    <rPh sb="0" eb="3">
      <t>カクニンヨウ</t>
    </rPh>
    <rPh sb="4" eb="6">
      <t>サブン</t>
    </rPh>
    <rPh sb="12" eb="14">
      <t>シュヨク</t>
    </rPh>
    <rPh sb="15" eb="17">
      <t>ドウタイ</t>
    </rPh>
    <rPh sb="18" eb="20">
      <t>ビヨク</t>
    </rPh>
    <phoneticPr fontId="1"/>
  </si>
  <si>
    <t>?</t>
    <phoneticPr fontId="11"/>
  </si>
  <si>
    <t>Ave</t>
    <phoneticPr fontId="1"/>
  </si>
  <si>
    <t>RMS</t>
    <phoneticPr fontId="1"/>
  </si>
  <si>
    <t>Nacelle + Pylon + Chine</t>
    <phoneticPr fontId="1"/>
  </si>
  <si>
    <t>※格子数は、課題2_CDCLCMシートに直接記入してください。</t>
    <rPh sb="1" eb="4">
      <t>コウシスウ</t>
    </rPh>
    <rPh sb="20" eb="24">
      <t>チョクセツキニュウ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</si>
</sst>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E+00"/>
  </numFmts>
  <fonts count="13">
    <font>
      <sz val="11"/>
      <color theme="1"/>
      <name val="Calibri"/>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1"/>
      <color theme="1"/>
      <name val="Calibri"/>
      <family val="3"/>
      <charset val="128"/>
      <scheme val="minor"/>
    </font>
    <font>
      <b/>
      <sz val="11"/>
      <color theme="1"/>
      <name val="Calibri"/>
      <family val="3"/>
      <charset val="128"/>
      <scheme val="minor"/>
    </font>
    <font>
      <sz val="11"/>
      <color theme="0" tint="-0.249977111117893"/>
      <name val="Calibri"/>
      <family val="3"/>
      <charset val="128"/>
      <scheme val="minor"/>
    </font>
    <font>
      <sz val="9"/>
      <color theme="0" tint="-0.249977111117893"/>
      <name val="Calibri"/>
      <family val="3"/>
      <charset val="128"/>
      <scheme val="minor"/>
    </font>
    <font>
      <sz val="8"/>
      <color theme="1"/>
      <name val="Calibri"/>
      <family val="3"/>
      <charset val="128"/>
      <scheme val="minor"/>
    </font>
    <font>
      <sz val="9"/>
      <color theme="1"/>
      <name val="Calibri"/>
      <family val="3"/>
      <charset val="128"/>
      <scheme val="minor"/>
    </font>
    <font>
      <sz val="11"/>
      <name val="Calibri"/>
      <family val="3"/>
      <charset val="128"/>
      <scheme val="minor"/>
    </font>
    <font>
      <sz val="6"/>
      <name val="Calibri"/>
      <family val="3"/>
      <charset val="128"/>
      <scheme val="minor"/>
    </font>
    <font>
      <sz val="8"/>
      <color theme="0" tint="-0.249977111117893"/>
      <name val="Calibri"/>
      <family val="3"/>
      <charset val="128"/>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style="thin">
        <color indexed="64"/>
      </left>
      <right style="thin">
        <color indexed="64"/>
      </right>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bottom style="thin">
        <color indexed="64"/>
      </bottom>
      <diagonal style="thin">
        <color indexed="64"/>
      </diagonal>
    </border>
    <border diagonalUp="1">
      <left style="medium">
        <color indexed="64"/>
      </left>
      <right style="thin">
        <color indexed="64"/>
      </right>
      <top/>
      <bottom style="medium">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alignment vertical="center"/>
    </xf>
    <xf numFmtId="0" fontId="4" fillId="0" borderId="0"/>
  </cellStyleXfs>
  <cellXfs count="83">
    <xf numFmtId="0" fontId="0" fillId="0" borderId="0" xfId="0"/>
    <xf numFmtId="0" fontId="0" fillId="0" borderId="1" xfId="0" applyBorder="1"/>
    <xf numFmtId="0" fontId="0" fillId="2" borderId="1" xfId="0" applyFill="1" applyBorder="1"/>
    <xf numFmtId="0" fontId="0" fillId="2" borderId="2" xfId="0" applyFill="1" applyBorder="1"/>
    <xf numFmtId="0" fontId="0" fillId="2" borderId="3" xfId="0" applyFill="1" applyBorder="1"/>
    <xf numFmtId="0" fontId="0" fillId="0" borderId="4" xfId="0" applyBorder="1"/>
    <xf numFmtId="0" fontId="0" fillId="2" borderId="5" xfId="0" applyFill="1" applyBorder="1"/>
    <xf numFmtId="0" fontId="0" fillId="0" borderId="6" xfId="0" applyBorder="1"/>
    <xf numFmtId="0" fontId="0" fillId="2" borderId="7" xfId="0" applyFill="1" applyBorder="1"/>
    <xf numFmtId="0" fontId="0" fillId="0" borderId="8" xfId="0" applyBorder="1"/>
    <xf numFmtId="0" fontId="0" fillId="2" borderId="9" xfId="0" applyFill="1" applyBorder="1"/>
    <xf numFmtId="0" fontId="5" fillId="0" borderId="0" xfId="0" applyFont="1"/>
    <xf numFmtId="0" fontId="0" fillId="0" borderId="10" xfId="0" applyBorder="1"/>
    <xf numFmtId="0" fontId="8" fillId="0" borderId="1" xfId="0" applyFont="1" applyBorder="1" applyAlignment="1">
      <alignment vertical="center"/>
    </xf>
    <xf numFmtId="0" fontId="0" fillId="0" borderId="11" xfId="0" applyBorder="1"/>
    <xf numFmtId="0" fontId="0" fillId="2" borderId="12" xfId="0" applyFill="1" applyBorder="1"/>
    <xf numFmtId="0" fontId="0" fillId="0" borderId="13" xfId="0" applyBorder="1"/>
    <xf numFmtId="0" fontId="0" fillId="0" borderId="14" xfId="0" applyBorder="1"/>
    <xf numFmtId="0" fontId="0" fillId="0" borderId="4" xfId="0" quotePrefix="1" applyBorder="1"/>
    <xf numFmtId="0" fontId="0" fillId="0" borderId="6" xfId="0" quotePrefix="1" applyBorder="1"/>
    <xf numFmtId="0" fontId="0" fillId="2" borderId="15" xfId="0" applyFill="1" applyBorder="1"/>
    <xf numFmtId="0" fontId="0" fillId="2" borderId="16" xfId="0" applyFill="1" applyBorder="1"/>
    <xf numFmtId="0" fontId="0" fillId="0" borderId="17" xfId="0" applyBorder="1"/>
    <xf numFmtId="0" fontId="0" fillId="0" borderId="18" xfId="0" applyBorder="1"/>
    <xf numFmtId="0" fontId="0" fillId="0" borderId="19" xfId="0" applyBorder="1"/>
    <xf numFmtId="0" fontId="0" fillId="2" borderId="2" xfId="0" applyFill="1" applyBorder="1" applyAlignment="1">
      <alignment vertical="center"/>
    </xf>
    <xf numFmtId="11" fontId="0" fillId="2" borderId="3" xfId="0" applyNumberFormat="1" applyFill="1" applyBorder="1" applyAlignment="1">
      <alignment vertical="center"/>
    </xf>
    <xf numFmtId="0" fontId="0" fillId="2" borderId="3" xfId="0" applyFill="1" applyBorder="1" applyAlignment="1">
      <alignment vertical="center"/>
    </xf>
    <xf numFmtId="0" fontId="0" fillId="2" borderId="0" xfId="0" applyFill="1"/>
    <xf numFmtId="11" fontId="0" fillId="2" borderId="0" xfId="0" applyNumberFormat="1" applyFill="1" applyAlignment="1">
      <alignment vertical="center"/>
    </xf>
    <xf numFmtId="0" fontId="0" fillId="2" borderId="0" xfId="0" applyFill="1" applyAlignment="1">
      <alignment vertical="center"/>
    </xf>
    <xf numFmtId="0" fontId="0" fillId="0" borderId="1" xfId="0" applyBorder="1" applyAlignment="1">
      <alignment vertical="center"/>
    </xf>
    <xf numFmtId="0" fontId="0" fillId="0" borderId="20" xfId="0" applyBorder="1"/>
    <xf numFmtId="0" fontId="0" fillId="0" borderId="21" xfId="0" quotePrefix="1" applyBorder="1"/>
    <xf numFmtId="0" fontId="0" fillId="2" borderId="22" xfId="0" applyFill="1" applyBorder="1"/>
    <xf numFmtId="0" fontId="0" fillId="0" borderId="23" xfId="0" applyBorder="1"/>
    <xf numFmtId="0" fontId="0" fillId="0" borderId="24" xfId="0" applyBorder="1"/>
    <xf numFmtId="0" fontId="0" fillId="0" borderId="25" xfId="0" applyBorder="1"/>
    <xf numFmtId="0" fontId="0" fillId="0" borderId="7" xfId="0" applyBorder="1"/>
    <xf numFmtId="0" fontId="0" fillId="2" borderId="11" xfId="0" applyFill="1" applyBorder="1"/>
    <xf numFmtId="0" fontId="0" fillId="2" borderId="6" xfId="0" applyFill="1" applyBorder="1"/>
    <xf numFmtId="0" fontId="0" fillId="2" borderId="26" xfId="0" applyFill="1" applyBorder="1"/>
    <xf numFmtId="0" fontId="0" fillId="2" borderId="27" xfId="0" applyFill="1" applyBorder="1"/>
    <xf numFmtId="0" fontId="0" fillId="2" borderId="28" xfId="0" applyFill="1" applyBorder="1"/>
    <xf numFmtId="0" fontId="0" fillId="0" borderId="29" xfId="0" applyBorder="1" applyAlignment="1">
      <alignment horizontal="left"/>
    </xf>
    <xf numFmtId="0" fontId="0" fillId="0" borderId="14" xfId="0" applyBorder="1" applyAlignment="1">
      <alignment horizontal="left"/>
    </xf>
    <xf numFmtId="0" fontId="0" fillId="0" borderId="21" xfId="0" applyBorder="1"/>
    <xf numFmtId="0" fontId="0" fillId="2" borderId="30" xfId="0" applyFill="1" applyBorder="1"/>
    <xf numFmtId="0" fontId="0" fillId="3" borderId="31" xfId="0" applyFill="1" applyBorder="1"/>
    <xf numFmtId="0" fontId="0" fillId="3" borderId="32" xfId="0" applyFill="1" applyBorder="1"/>
    <xf numFmtId="0" fontId="0" fillId="3" borderId="33" xfId="0" applyFill="1" applyBorder="1"/>
    <xf numFmtId="0" fontId="0" fillId="3" borderId="34" xfId="0" applyFill="1" applyBorder="1"/>
    <xf numFmtId="0" fontId="4" fillId="0" borderId="0" xfId="2"/>
    <xf numFmtId="0" fontId="4" fillId="0" borderId="1" xfId="2" applyBorder="1"/>
    <xf numFmtId="14" fontId="4" fillId="0" borderId="0" xfId="2" quotePrefix="1" applyNumberFormat="1"/>
    <xf numFmtId="0" fontId="4" fillId="0" borderId="0" xfId="2" quotePrefix="1"/>
    <xf numFmtId="11" fontId="4" fillId="0" borderId="0" xfId="2" applyNumberFormat="1"/>
    <xf numFmtId="0" fontId="6" fillId="0" borderId="0" xfId="2" applyFont="1"/>
    <xf numFmtId="14" fontId="6" fillId="0" borderId="0" xfId="2" quotePrefix="1" applyNumberFormat="1" applyFont="1"/>
    <xf numFmtId="0" fontId="9" fillId="0" borderId="0" xfId="2" applyFont="1"/>
    <xf numFmtId="0" fontId="8" fillId="0" borderId="0" xfId="2" applyFont="1"/>
    <xf numFmtId="0" fontId="7" fillId="0" borderId="0" xfId="2" applyFont="1"/>
    <xf numFmtId="0" fontId="9" fillId="0" borderId="1" xfId="2" applyFont="1" applyBorder="1"/>
    <xf numFmtId="0" fontId="8" fillId="0" borderId="1" xfId="2" applyFont="1" applyBorder="1"/>
    <xf numFmtId="164" fontId="4" fillId="0" borderId="1" xfId="2" applyNumberFormat="1" applyBorder="1"/>
    <xf numFmtId="11" fontId="4" fillId="0" borderId="1" xfId="2" applyNumberFormat="1" applyBorder="1"/>
    <xf numFmtId="0" fontId="4" fillId="3" borderId="1" xfId="2" applyFill="1" applyBorder="1"/>
    <xf numFmtId="0" fontId="4" fillId="2" borderId="1" xfId="2" applyFill="1" applyBorder="1"/>
    <xf numFmtId="11" fontId="6" fillId="0" borderId="0" xfId="2" applyNumberFormat="1" applyFont="1"/>
    <xf numFmtId="0" fontId="12" fillId="0" borderId="0" xfId="2" applyFont="1"/>
    <xf numFmtId="0" fontId="10" fillId="2" borderId="1" xfId="2" applyFont="1" applyFill="1" applyBorder="1"/>
    <xf numFmtId="0" fontId="4" fillId="0" borderId="0" xfId="2" applyAlignment="1">
      <alignment horizontal="center"/>
    </xf>
    <xf numFmtId="0" fontId="4" fillId="0" borderId="35" xfId="2" applyBorder="1" applyAlignment="1">
      <alignment horizontal="center"/>
    </xf>
    <xf numFmtId="0" fontId="4" fillId="0" borderId="36" xfId="2" applyBorder="1" applyAlignment="1">
      <alignment horizontal="center"/>
    </xf>
    <xf numFmtId="0" fontId="4" fillId="0" borderId="37" xfId="2" applyBorder="1" applyAlignment="1">
      <alignment horizontal="center"/>
    </xf>
    <xf numFmtId="0" fontId="4" fillId="0" borderId="1" xfId="2" applyBorder="1" applyAlignment="1">
      <alignment horizontal="center"/>
    </xf>
    <xf numFmtId="0" fontId="6" fillId="0" borderId="0" xfId="2" applyFont="1" applyAlignment="1">
      <alignment horizontal="center"/>
    </xf>
    <xf numFmtId="0" fontId="0" fillId="0" borderId="35" xfId="0" quotePrefix="1" applyBorder="1" applyAlignment="1">
      <alignment horizontal="center"/>
    </xf>
    <xf numFmtId="0" fontId="0" fillId="0" borderId="36" xfId="0" quotePrefix="1" applyBorder="1" applyAlignment="1">
      <alignment horizontal="center"/>
    </xf>
    <xf numFmtId="0" fontId="0" fillId="0" borderId="37" xfId="0" quotePrefix="1"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0" fillId="0" borderId="37" xfId="0" applyBorder="1" applyAlignment="1">
      <alignment horizontal="center"/>
    </xf>
  </cellXfs>
  <cellStyles count="3">
    <cellStyle name="Normal" xfId="0" builtinId="0"/>
    <cellStyle name="標準 2" xfId="1" xr:uid="{BE2561CA-1DCE-4A10-B32F-3ACB86C22D65}"/>
    <cellStyle name="標準 3 5" xfId="2" xr:uid="{B7FCA85E-4DD9-47D0-9230-BF29032D366A}"/>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2346</xdr:colOff>
      <xdr:row>1</xdr:row>
      <xdr:rowOff>0</xdr:rowOff>
    </xdr:from>
    <xdr:ext cx="3914918" cy="392415"/>
    <xdr:sp macro="" textlink="">
      <xdr:nvSpPr>
        <xdr:cNvPr id="3" name="テキスト ボックス 2">
          <a:extLst>
            <a:ext uri="{FF2B5EF4-FFF2-40B4-BE49-F238E27FC236}">
              <a16:creationId xmlns:a16="http://schemas.microsoft.com/office/drawing/2014/main" id="{D15292E6-D26C-8AA8-47AD-63A054494774}"/>
            </a:ext>
          </a:extLst>
        </xdr:cNvPr>
        <xdr:cNvSpPr txBox="1"/>
      </xdr:nvSpPr>
      <xdr:spPr>
        <a:xfrm>
          <a:off x="7698546" y="180975"/>
          <a:ext cx="3914918" cy="39241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solidFill>
                <a:srgbClr val="0070C0"/>
              </a:solidFill>
            </a:rPr>
            <a:t>・青色のセルの箇所を入力してください</a:t>
          </a:r>
          <a:endParaRPr kumimoji="1" lang="en-US" altLang="ja-JP" sz="1800">
            <a:solidFill>
              <a:srgbClr val="0070C0"/>
            </a:solidFill>
          </a:endParaRPr>
        </a:p>
      </xdr:txBody>
    </xdr:sp>
    <xdr:clientData/>
  </xdr:oneCellAnchor>
  <xdr:oneCellAnchor>
    <xdr:from>
      <xdr:col>0</xdr:col>
      <xdr:colOff>713547</xdr:colOff>
      <xdr:row>62</xdr:row>
      <xdr:rowOff>24847</xdr:rowOff>
    </xdr:from>
    <xdr:ext cx="8340938" cy="3289853"/>
    <xdr:sp macro="" textlink="">
      <xdr:nvSpPr>
        <xdr:cNvPr id="2" name="テキスト ボックス 1">
          <a:extLst>
            <a:ext uri="{FF2B5EF4-FFF2-40B4-BE49-F238E27FC236}">
              <a16:creationId xmlns:a16="http://schemas.microsoft.com/office/drawing/2014/main" id="{AEE2A710-FEFD-0AFA-A6F5-4CF6604F5FA8}"/>
            </a:ext>
          </a:extLst>
        </xdr:cNvPr>
        <xdr:cNvSpPr txBox="1"/>
      </xdr:nvSpPr>
      <xdr:spPr>
        <a:xfrm>
          <a:off x="713547" y="10883347"/>
          <a:ext cx="8340938" cy="328985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ts val="1300"/>
            </a:lnSpc>
            <a:spcBef>
              <a:spcPts val="0"/>
            </a:spcBef>
            <a:spcAft>
              <a:spcPts val="0"/>
            </a:spcAft>
            <a:buClrTx/>
            <a:buSzTx/>
            <a:buFontTx/>
            <a:buNone/>
            <a:tabLst/>
            <a:defRPr/>
          </a:pPr>
          <a:endParaRPr lang="en-US" altLang="ja-JP" sz="1600" b="0" i="0">
            <a:solidFill>
              <a:srgbClr val="0070C0"/>
            </a:solidFill>
            <a:effectLst/>
            <a:latin typeface="+mn-lt"/>
            <a:ea typeface="+mn-ea"/>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lang="en-US" altLang="ja-JP" sz="1600" b="0" i="0">
              <a:solidFill>
                <a:srgbClr val="0070C0"/>
              </a:solidFill>
              <a:effectLst/>
              <a:latin typeface="+mn-lt"/>
              <a:ea typeface="+mn-ea"/>
              <a:cs typeface="+mn-cs"/>
            </a:rPr>
            <a:t>Core-hours</a:t>
          </a:r>
          <a:r>
            <a:rPr lang="ja-JP" altLang="ja-JP" sz="1600" b="0" i="0">
              <a:solidFill>
                <a:srgbClr val="0070C0"/>
              </a:solidFill>
              <a:effectLst/>
              <a:latin typeface="+mn-lt"/>
              <a:ea typeface="+mn-ea"/>
              <a:cs typeface="+mn-cs"/>
            </a:rPr>
            <a:t> </a:t>
          </a:r>
          <a:r>
            <a:rPr lang="en-US" altLang="ja-JP" sz="1600" b="0" i="0">
              <a:solidFill>
                <a:srgbClr val="0070C0"/>
              </a:solidFill>
              <a:effectLst/>
              <a:latin typeface="+mn-lt"/>
              <a:ea typeface="+mn-ea"/>
              <a:cs typeface="+mn-cs"/>
            </a:rPr>
            <a:t>= </a:t>
          </a:r>
          <a:r>
            <a:rPr lang="ja-JP" altLang="en-US" sz="1600" b="0" i="0">
              <a:solidFill>
                <a:srgbClr val="0070C0"/>
              </a:solidFill>
              <a:effectLst/>
              <a:latin typeface="+mn-lt"/>
              <a:ea typeface="+mn-ea"/>
              <a:cs typeface="+mn-cs"/>
            </a:rPr>
            <a:t>コア数</a:t>
          </a:r>
          <a:r>
            <a:rPr lang="ja-JP" altLang="ja-JP" sz="1600" b="0" i="0">
              <a:solidFill>
                <a:srgbClr val="0070C0"/>
              </a:solidFill>
              <a:effectLst/>
              <a:latin typeface="+mn-lt"/>
              <a:ea typeface="+mn-ea"/>
              <a:cs typeface="+mn-cs"/>
            </a:rPr>
            <a:t> </a:t>
          </a:r>
          <a:r>
            <a:rPr lang="en-US" altLang="ja-JP" sz="1600" b="0" i="0">
              <a:solidFill>
                <a:srgbClr val="0070C0"/>
              </a:solidFill>
              <a:effectLst/>
              <a:latin typeface="+mn-lt"/>
              <a:ea typeface="+mn-ea"/>
              <a:cs typeface="+mn-cs"/>
            </a:rPr>
            <a:t>× CPU</a:t>
          </a:r>
          <a:r>
            <a:rPr lang="ja-JP" altLang="en-US" sz="1600" b="0" i="0">
              <a:solidFill>
                <a:srgbClr val="0070C0"/>
              </a:solidFill>
              <a:effectLst/>
              <a:latin typeface="+mn-lt"/>
              <a:ea typeface="+mn-ea"/>
              <a:cs typeface="+mn-cs"/>
            </a:rPr>
            <a:t>時間</a:t>
          </a:r>
          <a:r>
            <a:rPr lang="en-US" altLang="ja-JP" sz="1600" b="0" i="0">
              <a:solidFill>
                <a:srgbClr val="0070C0"/>
              </a:solidFill>
              <a:effectLst/>
              <a:latin typeface="+mn-lt"/>
              <a:ea typeface="+mn-ea"/>
              <a:cs typeface="+mn-cs"/>
            </a:rPr>
            <a:t>[hours]</a:t>
          </a:r>
        </a:p>
        <a:p>
          <a:pPr marL="0" marR="0" lvl="0" indent="0" defTabSz="914400" eaLnBrk="1" fontAlgn="auto" latinLnBrk="0" hangingPunct="1">
            <a:lnSpc>
              <a:spcPts val="1300"/>
            </a:lnSpc>
            <a:spcBef>
              <a:spcPts val="0"/>
            </a:spcBef>
            <a:spcAft>
              <a:spcPts val="0"/>
            </a:spcAft>
            <a:buClrTx/>
            <a:buSzTx/>
            <a:buFontTx/>
            <a:buNone/>
            <a:tabLst/>
            <a:defRPr/>
          </a:pPr>
          <a:r>
            <a:rPr lang="en-US" altLang="ja-JP" sz="1600" b="0" i="0">
              <a:solidFill>
                <a:srgbClr val="0070C0"/>
              </a:solidFill>
              <a:effectLst/>
              <a:latin typeface="+mn-lt"/>
              <a:ea typeface="+mn-ea"/>
              <a:cs typeface="+mn-cs"/>
            </a:rPr>
            <a:t>CPU</a:t>
          </a:r>
          <a:r>
            <a:rPr lang="ja-JP" altLang="ja-JP" sz="1600" b="0" i="0">
              <a:solidFill>
                <a:srgbClr val="0070C0"/>
              </a:solidFill>
              <a:effectLst/>
              <a:latin typeface="+mn-lt"/>
              <a:ea typeface="+mn-ea"/>
              <a:cs typeface="+mn-cs"/>
            </a:rPr>
            <a:t>時間</a:t>
          </a:r>
          <a:r>
            <a:rPr lang="en-US" altLang="ja-JP" sz="1600" b="0" i="0">
              <a:solidFill>
                <a:srgbClr val="0070C0"/>
              </a:solidFill>
              <a:effectLst/>
              <a:latin typeface="+mn-lt"/>
              <a:ea typeface="+mn-ea"/>
              <a:cs typeface="+mn-cs"/>
            </a:rPr>
            <a:t>: 1CPU</a:t>
          </a:r>
          <a:r>
            <a:rPr lang="ja-JP" altLang="en-US" sz="1600" b="0" i="0">
              <a:solidFill>
                <a:srgbClr val="0070C0"/>
              </a:solidFill>
              <a:effectLst/>
              <a:latin typeface="+mn-lt"/>
              <a:ea typeface="+mn-ea"/>
              <a:cs typeface="+mn-cs"/>
            </a:rPr>
            <a:t>あたりの時間</a:t>
          </a:r>
          <a:r>
            <a:rPr lang="en-US" altLang="ja-JP" sz="1600" b="0" i="0">
              <a:solidFill>
                <a:srgbClr val="0070C0"/>
              </a:solidFill>
              <a:effectLst/>
              <a:latin typeface="+mn-lt"/>
              <a:ea typeface="+mn-ea"/>
              <a:cs typeface="+mn-cs"/>
            </a:rPr>
            <a:t>[hours]</a:t>
          </a:r>
          <a:endParaRPr lang="ja-JP" altLang="ja-JP" sz="1600">
            <a:solidFill>
              <a:srgbClr val="0070C0"/>
            </a:solidFill>
            <a:effectLst/>
          </a:endParaRPr>
        </a:p>
        <a:p>
          <a:pPr marL="0" marR="0" lvl="0" indent="0" defTabSz="914400" eaLnBrk="1" fontAlgn="auto" latinLnBrk="0" hangingPunct="1">
            <a:lnSpc>
              <a:spcPts val="1300"/>
            </a:lnSpc>
            <a:spcBef>
              <a:spcPts val="0"/>
            </a:spcBef>
            <a:spcAft>
              <a:spcPts val="0"/>
            </a:spcAft>
            <a:buClrTx/>
            <a:buSzTx/>
            <a:buFontTx/>
            <a:buNone/>
            <a:tabLst/>
            <a:defRPr/>
          </a:pPr>
          <a:endParaRPr lang="ja-JP" altLang="ja-JP" sz="1600">
            <a:solidFill>
              <a:srgbClr val="0070C0"/>
            </a:solidFill>
            <a:effectLst/>
          </a:endParaRPr>
        </a:p>
        <a:p>
          <a:pPr marL="0" marR="0" lvl="0" indent="0" defTabSz="914400" eaLnBrk="1" fontAlgn="auto" latinLnBrk="0" hangingPunct="1">
            <a:lnSpc>
              <a:spcPts val="1300"/>
            </a:lnSpc>
            <a:spcBef>
              <a:spcPts val="0"/>
            </a:spcBef>
            <a:spcAft>
              <a:spcPts val="0"/>
            </a:spcAft>
            <a:buClrTx/>
            <a:buSzTx/>
            <a:buFontTx/>
            <a:buNone/>
            <a:tabLst/>
            <a:defRPr/>
          </a:pPr>
          <a:endParaRPr lang="en-US" altLang="ja-JP" sz="1600" b="0" i="0">
            <a:solidFill>
              <a:srgbClr val="0070C0"/>
            </a:solidFill>
            <a:effectLst/>
            <a:latin typeface="+mn-lt"/>
            <a:ea typeface="+mn-ea"/>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lang="en-US" altLang="ja-JP" sz="1600" b="0" i="0">
              <a:solidFill>
                <a:srgbClr val="0070C0"/>
              </a:solidFill>
              <a:effectLst/>
              <a:latin typeface="+mn-lt"/>
              <a:ea typeface="+mn-ea"/>
              <a:cs typeface="+mn-cs"/>
            </a:rPr>
            <a:t>(</a:t>
          </a:r>
          <a:r>
            <a:rPr lang="ja-JP" altLang="en-US" sz="1600" b="0" i="0">
              <a:solidFill>
                <a:srgbClr val="0070C0"/>
              </a:solidFill>
              <a:effectLst/>
              <a:latin typeface="+mn-lt"/>
              <a:ea typeface="+mn-ea"/>
              <a:cs typeface="+mn-cs"/>
            </a:rPr>
            <a:t>注</a:t>
          </a:r>
          <a:r>
            <a:rPr lang="en-US" altLang="ja-JP" sz="1600" b="0" i="0">
              <a:solidFill>
                <a:srgbClr val="0070C0"/>
              </a:solidFill>
              <a:effectLst/>
              <a:latin typeface="+mn-lt"/>
              <a:ea typeface="+mn-ea"/>
              <a:cs typeface="+mn-cs"/>
            </a:rPr>
            <a:t>1)</a:t>
          </a:r>
        </a:p>
        <a:p>
          <a:pPr marL="0" marR="0" lvl="0" indent="0" defTabSz="914400" eaLnBrk="1" fontAlgn="auto" latinLnBrk="0" hangingPunct="1">
            <a:lnSpc>
              <a:spcPts val="1300"/>
            </a:lnSpc>
            <a:spcBef>
              <a:spcPts val="0"/>
            </a:spcBef>
            <a:spcAft>
              <a:spcPts val="0"/>
            </a:spcAft>
            <a:buClrTx/>
            <a:buSzTx/>
            <a:buFontTx/>
            <a:buNone/>
            <a:tabLst/>
            <a:defRPr/>
          </a:pPr>
          <a:r>
            <a:rPr lang="ja-JP" altLang="en-US" sz="1600" b="0" i="0" baseline="0">
              <a:solidFill>
                <a:srgbClr val="0070C0"/>
              </a:solidFill>
              <a:effectLst/>
              <a:latin typeface="+mn-lt"/>
              <a:ea typeface="+mn-ea"/>
              <a:cs typeface="+mn-cs"/>
            </a:rPr>
            <a:t>定常解析の解を初期値として非定常解析を開始した場合は，その定常解析の計算時間を記入する。</a:t>
          </a:r>
          <a:endParaRPr lang="en-US" altLang="ja-JP" sz="1600" b="0" i="0" baseline="0">
            <a:solidFill>
              <a:srgbClr val="0070C0"/>
            </a:solidFill>
            <a:effectLst/>
            <a:latin typeface="+mn-lt"/>
            <a:ea typeface="+mn-ea"/>
            <a:cs typeface="+mn-cs"/>
          </a:endParaRPr>
        </a:p>
        <a:p>
          <a:pPr marL="0" marR="0" lvl="0" indent="0" defTabSz="914400" eaLnBrk="1" fontAlgn="auto" latinLnBrk="0" hangingPunct="1">
            <a:lnSpc>
              <a:spcPts val="1300"/>
            </a:lnSpc>
            <a:spcBef>
              <a:spcPts val="0"/>
            </a:spcBef>
            <a:spcAft>
              <a:spcPts val="0"/>
            </a:spcAft>
            <a:buClrTx/>
            <a:buSzTx/>
            <a:buFontTx/>
            <a:buNone/>
            <a:tabLst/>
            <a:defRPr/>
          </a:pPr>
          <a:endParaRPr lang="en-US" altLang="ja-JP" sz="1600" b="0" i="0" baseline="0">
            <a:solidFill>
              <a:srgbClr val="0070C0"/>
            </a:solidFill>
            <a:effectLst/>
            <a:latin typeface="+mn-lt"/>
            <a:ea typeface="+mn-ea"/>
            <a:cs typeface="+mn-cs"/>
          </a:endParaRPr>
        </a:p>
        <a:p>
          <a:pPr marL="0" marR="0" lvl="0" indent="0" defTabSz="914400" eaLnBrk="1" fontAlgn="auto" latinLnBrk="0" hangingPunct="1">
            <a:lnSpc>
              <a:spcPts val="1300"/>
            </a:lnSpc>
            <a:spcBef>
              <a:spcPts val="0"/>
            </a:spcBef>
            <a:spcAft>
              <a:spcPts val="0"/>
            </a:spcAft>
            <a:buClrTx/>
            <a:buSzTx/>
            <a:buFontTx/>
            <a:buNone/>
            <a:tabLst/>
            <a:defRPr/>
          </a:pPr>
          <a:endParaRPr lang="en-US" altLang="ja-JP" sz="1600" b="0" i="0" baseline="0">
            <a:solidFill>
              <a:srgbClr val="0070C0"/>
            </a:solidFill>
            <a:effectLst/>
            <a:latin typeface="+mn-lt"/>
            <a:ea typeface="+mn-ea"/>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lang="en-US" altLang="ja-JP" sz="1600" b="0" i="0">
              <a:solidFill>
                <a:srgbClr val="0070C0"/>
              </a:solidFill>
              <a:effectLst/>
              <a:latin typeface="+mn-lt"/>
              <a:ea typeface="+mn-ea"/>
              <a:cs typeface="+mn-cs"/>
            </a:rPr>
            <a:t>(</a:t>
          </a:r>
          <a:r>
            <a:rPr lang="ja-JP" altLang="en-US" sz="1600" b="0" i="0">
              <a:solidFill>
                <a:srgbClr val="0070C0"/>
              </a:solidFill>
              <a:effectLst/>
              <a:latin typeface="+mn-lt"/>
              <a:ea typeface="+mn-ea"/>
              <a:cs typeface="+mn-cs"/>
            </a:rPr>
            <a:t>注</a:t>
          </a:r>
          <a:r>
            <a:rPr lang="en-US" altLang="ja-JP" sz="1600" b="0" i="0">
              <a:solidFill>
                <a:srgbClr val="0070C0"/>
              </a:solidFill>
              <a:effectLst/>
              <a:latin typeface="+mn-lt"/>
              <a:ea typeface="+mn-ea"/>
              <a:cs typeface="+mn-cs"/>
            </a:rPr>
            <a:t>2)</a:t>
          </a:r>
        </a:p>
        <a:p>
          <a:pPr marL="0" marR="0" lvl="0" indent="0" defTabSz="914400" eaLnBrk="1" fontAlgn="auto" latinLnBrk="0" hangingPunct="1">
            <a:lnSpc>
              <a:spcPts val="1300"/>
            </a:lnSpc>
            <a:spcBef>
              <a:spcPts val="0"/>
            </a:spcBef>
            <a:spcAft>
              <a:spcPts val="0"/>
            </a:spcAft>
            <a:buClrTx/>
            <a:buSzTx/>
            <a:buFontTx/>
            <a:buNone/>
            <a:tabLst/>
            <a:defRPr/>
          </a:pPr>
          <a:r>
            <a:rPr lang="ja-JP" altLang="en-US" sz="1600" b="0" i="0">
              <a:solidFill>
                <a:srgbClr val="0070C0"/>
              </a:solidFill>
              <a:effectLst/>
              <a:latin typeface="+mn-lt"/>
              <a:ea typeface="+mn-ea"/>
              <a:cs typeface="+mn-cs"/>
            </a:rPr>
            <a:t>次の式を用いて計算する：</a:t>
          </a:r>
          <a:endParaRPr lang="en-US" altLang="ja-JP" sz="1600" b="0" i="0">
            <a:solidFill>
              <a:srgbClr val="0070C0"/>
            </a:solidFill>
            <a:effectLst/>
            <a:latin typeface="+mn-lt"/>
            <a:ea typeface="+mn-ea"/>
            <a:cs typeface="+mn-cs"/>
          </a:endParaRPr>
        </a:p>
        <a:p>
          <a:pPr marL="0" marR="0" lvl="0" indent="0" defTabSz="914400" eaLnBrk="1" fontAlgn="auto" latinLnBrk="0" hangingPunct="1">
            <a:lnSpc>
              <a:spcPts val="1200"/>
            </a:lnSpc>
            <a:spcBef>
              <a:spcPts val="0"/>
            </a:spcBef>
            <a:spcAft>
              <a:spcPts val="0"/>
            </a:spcAft>
            <a:buClrTx/>
            <a:buSzTx/>
            <a:buFontTx/>
            <a:buNone/>
            <a:tabLst/>
            <a:defRPr/>
          </a:pPr>
          <a:endParaRPr lang="en-US" altLang="ja-JP" sz="1600">
            <a:solidFill>
              <a:srgbClr val="0070C0"/>
            </a:solidFill>
            <a:effectLst/>
            <a:latin typeface="+mn-lt"/>
            <a:ea typeface="+mn-ea"/>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lang="en-US" altLang="ja-JP" sz="1600">
              <a:solidFill>
                <a:srgbClr val="0070C0"/>
              </a:solidFill>
              <a:effectLst/>
              <a:latin typeface="+mn-lt"/>
              <a:ea typeface="+mn-ea"/>
              <a:cs typeface="+mn-cs"/>
            </a:rPr>
            <a:t>  Number of iterations × dt × U_ref ∕ c_MAC</a:t>
          </a:r>
          <a:endParaRPr lang="ja-JP" altLang="ja-JP" sz="1600">
            <a:solidFill>
              <a:srgbClr val="0070C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endParaRPr lang="en-US" altLang="ja-JP" sz="1600" b="0" i="0">
            <a:solidFill>
              <a:srgbClr val="0070C0"/>
            </a:solidFill>
            <a:effectLst/>
            <a:latin typeface="+mn-lt"/>
            <a:ea typeface="+mn-ea"/>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lang="ja-JP" altLang="en-US" sz="1600" b="0" i="0">
              <a:solidFill>
                <a:srgbClr val="0070C0"/>
              </a:solidFill>
              <a:effectLst/>
              <a:latin typeface="+mn-lt"/>
              <a:ea typeface="+mn-ea"/>
              <a:cs typeface="+mn-cs"/>
            </a:rPr>
            <a:t>ここで，</a:t>
          </a:r>
          <a:endParaRPr lang="en-US" altLang="ja-JP" sz="1600" b="0" i="0">
            <a:solidFill>
              <a:srgbClr val="0070C0"/>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lang="en-US" altLang="ja-JP" sz="1600" b="0" i="0">
              <a:solidFill>
                <a:srgbClr val="0070C0"/>
              </a:solidFill>
              <a:effectLst/>
              <a:latin typeface="+mn-lt"/>
              <a:ea typeface="+mn-ea"/>
              <a:cs typeface="+mn-cs"/>
            </a:rPr>
            <a:t>  U_ref</a:t>
          </a:r>
          <a:r>
            <a:rPr lang="ja-JP" altLang="en-US" sz="1600" b="0" i="0">
              <a:solidFill>
                <a:srgbClr val="0070C0"/>
              </a:solidFill>
              <a:effectLst/>
              <a:latin typeface="+mn-lt"/>
              <a:ea typeface="+mn-ea"/>
              <a:cs typeface="+mn-cs"/>
            </a:rPr>
            <a:t>：    </a:t>
          </a:r>
          <a:r>
            <a:rPr lang="en-US" altLang="ja-JP" sz="1600" b="0" i="0">
              <a:solidFill>
                <a:srgbClr val="0070C0"/>
              </a:solidFill>
              <a:effectLst/>
              <a:latin typeface="+mn-lt"/>
              <a:ea typeface="+mn-ea"/>
              <a:cs typeface="+mn-cs"/>
            </a:rPr>
            <a:t>Reference free-stream</a:t>
          </a:r>
          <a:r>
            <a:rPr lang="en-US" altLang="ja-JP" sz="1600" b="0" i="0" baseline="0">
              <a:solidFill>
                <a:srgbClr val="0070C0"/>
              </a:solidFill>
              <a:effectLst/>
              <a:latin typeface="+mn-lt"/>
              <a:ea typeface="+mn-ea"/>
              <a:cs typeface="+mn-cs"/>
            </a:rPr>
            <a:t> velocity</a:t>
          </a:r>
          <a:r>
            <a:rPr lang="en-US" altLang="ja-JP" sz="1600" b="0" i="0">
              <a:solidFill>
                <a:srgbClr val="0070C0"/>
              </a:solidFill>
              <a:effectLst/>
              <a:latin typeface="+mn-lt"/>
              <a:ea typeface="+mn-ea"/>
              <a:cs typeface="+mn-cs"/>
            </a:rPr>
            <a:t> [m/s]</a:t>
          </a:r>
        </a:p>
        <a:p>
          <a:pPr marL="0" marR="0" lvl="0" indent="0" defTabSz="914400" eaLnBrk="1" fontAlgn="auto" latinLnBrk="0" hangingPunct="1">
            <a:lnSpc>
              <a:spcPts val="1200"/>
            </a:lnSpc>
            <a:spcBef>
              <a:spcPts val="0"/>
            </a:spcBef>
            <a:spcAft>
              <a:spcPts val="0"/>
            </a:spcAft>
            <a:buClrTx/>
            <a:buSzTx/>
            <a:buFontTx/>
            <a:buNone/>
            <a:tabLst/>
            <a:defRPr/>
          </a:pPr>
          <a:r>
            <a:rPr lang="en-US" altLang="ja-JP" sz="1600" b="0" i="0">
              <a:solidFill>
                <a:srgbClr val="0070C0"/>
              </a:solidFill>
              <a:effectLst/>
              <a:latin typeface="+mn-lt"/>
              <a:ea typeface="+mn-ea"/>
              <a:cs typeface="+mn-cs"/>
            </a:rPr>
            <a:t>  c_MAC: </a:t>
          </a:r>
          <a:r>
            <a:rPr lang="ja-JP" altLang="en-US" sz="1600" b="0" i="0">
              <a:solidFill>
                <a:srgbClr val="0070C0"/>
              </a:solidFill>
              <a:effectLst/>
              <a:latin typeface="+mn-lt"/>
              <a:ea typeface="+mn-ea"/>
              <a:cs typeface="+mn-cs"/>
            </a:rPr>
            <a:t> </a:t>
          </a:r>
          <a:r>
            <a:rPr lang="en-US" altLang="ja-JP" sz="1600" b="0" i="0">
              <a:solidFill>
                <a:srgbClr val="0070C0"/>
              </a:solidFill>
              <a:effectLst/>
              <a:latin typeface="+mn-lt"/>
              <a:ea typeface="+mn-ea"/>
              <a:cs typeface="+mn-cs"/>
            </a:rPr>
            <a:t>Mean-aerodynamic-chord, reference</a:t>
          </a:r>
          <a:r>
            <a:rPr lang="ja-JP" altLang="en-US" sz="1600" b="0" i="0" baseline="0">
              <a:solidFill>
                <a:srgbClr val="0070C0"/>
              </a:solidFill>
              <a:effectLst/>
              <a:latin typeface="+mn-lt"/>
              <a:ea typeface="+mn-ea"/>
              <a:cs typeface="+mn-cs"/>
            </a:rPr>
            <a:t> </a:t>
          </a:r>
          <a:r>
            <a:rPr lang="en-US" altLang="ja-JP" sz="1600" b="0" i="0" baseline="0">
              <a:solidFill>
                <a:srgbClr val="0070C0"/>
              </a:solidFill>
              <a:effectLst/>
              <a:latin typeface="+mn-lt"/>
              <a:ea typeface="+mn-ea"/>
              <a:cs typeface="+mn-cs"/>
            </a:rPr>
            <a:t>length </a:t>
          </a:r>
          <a:r>
            <a:rPr lang="en-US" altLang="ja-JP" sz="1600" b="0" i="0">
              <a:solidFill>
                <a:srgbClr val="0070C0"/>
              </a:solidFill>
              <a:effectLst/>
              <a:latin typeface="+mn-lt"/>
              <a:ea typeface="+mn-ea"/>
              <a:cs typeface="+mn-cs"/>
            </a:rPr>
            <a:t>[m]</a:t>
          </a:r>
        </a:p>
        <a:p>
          <a:pPr marL="0" marR="0" lvl="0" indent="0" defTabSz="914400" eaLnBrk="1" fontAlgn="auto" latinLnBrk="0" hangingPunct="1">
            <a:lnSpc>
              <a:spcPts val="1200"/>
            </a:lnSpc>
            <a:spcBef>
              <a:spcPts val="0"/>
            </a:spcBef>
            <a:spcAft>
              <a:spcPts val="0"/>
            </a:spcAft>
            <a:buClrTx/>
            <a:buSzTx/>
            <a:buFontTx/>
            <a:buNone/>
            <a:tabLst/>
            <a:defRPr/>
          </a:pPr>
          <a:r>
            <a:rPr lang="en-US" altLang="ja-JP" sz="1600" baseline="0">
              <a:solidFill>
                <a:srgbClr val="0070C0"/>
              </a:solidFill>
              <a:effectLst/>
              <a:latin typeface="+mn-lt"/>
              <a:ea typeface="+mn-ea"/>
              <a:cs typeface="+mn-cs"/>
            </a:rPr>
            <a:t>  dt: Time increments [sec]</a:t>
          </a:r>
          <a:endParaRPr lang="ja-JP" altLang="ja-JP" sz="1600">
            <a:solidFill>
              <a:srgbClr val="0070C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endParaRPr lang="en-US" altLang="ja-JP" sz="1600" b="0" i="0">
            <a:solidFill>
              <a:srgbClr val="0070C0"/>
            </a:solidFill>
            <a:effectLst/>
            <a:latin typeface="+mn-lt"/>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33618</xdr:colOff>
      <xdr:row>17</xdr:row>
      <xdr:rowOff>11206</xdr:rowOff>
    </xdr:from>
    <xdr:ext cx="4142043" cy="840230"/>
    <xdr:sp macro="" textlink="">
      <xdr:nvSpPr>
        <xdr:cNvPr id="2" name="テキスト ボックス 1">
          <a:extLst>
            <a:ext uri="{FF2B5EF4-FFF2-40B4-BE49-F238E27FC236}">
              <a16:creationId xmlns:a16="http://schemas.microsoft.com/office/drawing/2014/main" id="{FE62B5B8-394E-41FB-971C-4570682097CF}"/>
            </a:ext>
          </a:extLst>
        </xdr:cNvPr>
        <xdr:cNvSpPr txBox="1"/>
      </xdr:nvSpPr>
      <xdr:spPr>
        <a:xfrm>
          <a:off x="33618" y="2868706"/>
          <a:ext cx="4142043" cy="8402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2100"/>
            </a:lnSpc>
          </a:pPr>
          <a:r>
            <a:rPr kumimoji="1" lang="ja-JP" altLang="en-US" sz="1400">
              <a:solidFill>
                <a:srgbClr val="0070C0"/>
              </a:solidFill>
            </a:rPr>
            <a:t>・青色のセルの箇所を入力してください</a:t>
          </a:r>
          <a:endParaRPr kumimoji="1" lang="en-US" altLang="ja-JP" sz="1400">
            <a:solidFill>
              <a:srgbClr val="0070C0"/>
            </a:solidFill>
          </a:endParaRPr>
        </a:p>
        <a:p>
          <a:pPr>
            <a:lnSpc>
              <a:spcPts val="1900"/>
            </a:lnSpc>
          </a:pPr>
          <a:r>
            <a:rPr kumimoji="1" lang="ja-JP" altLang="en-US" sz="1400">
              <a:solidFill>
                <a:srgbClr val="0070C0"/>
              </a:solidFill>
            </a:rPr>
            <a:t>・参加しないケースは何も変更せずそのまま提出してください</a:t>
          </a:r>
          <a:endParaRPr kumimoji="1" lang="en-US" altLang="ja-JP" sz="1400">
            <a:solidFill>
              <a:srgbClr val="0070C0"/>
            </a:solidFill>
          </a:endParaRPr>
        </a:p>
      </xdr:txBody>
    </xdr:sp>
    <xdr:clientData/>
  </xdr:oneCellAnchor>
  <xdr:twoCellAnchor editAs="oneCell">
    <xdr:from>
      <xdr:col>0</xdr:col>
      <xdr:colOff>266700</xdr:colOff>
      <xdr:row>47</xdr:row>
      <xdr:rowOff>119743</xdr:rowOff>
    </xdr:from>
    <xdr:to>
      <xdr:col>2</xdr:col>
      <xdr:colOff>2076450</xdr:colOff>
      <xdr:row>70</xdr:row>
      <xdr:rowOff>145143</xdr:rowOff>
    </xdr:to>
    <xdr:pic>
      <xdr:nvPicPr>
        <xdr:cNvPr id="4" name="図 3">
          <a:extLst>
            <a:ext uri="{FF2B5EF4-FFF2-40B4-BE49-F238E27FC236}">
              <a16:creationId xmlns:a16="http://schemas.microsoft.com/office/drawing/2014/main" id="{59AFE7CB-6508-4257-A99B-4B23DD055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8433707"/>
          <a:ext cx="5293179" cy="40875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134710</xdr:colOff>
      <xdr:row>23</xdr:row>
      <xdr:rowOff>29482</xdr:rowOff>
    </xdr:from>
    <xdr:to>
      <xdr:col>2</xdr:col>
      <xdr:colOff>1973035</xdr:colOff>
      <xdr:row>46</xdr:row>
      <xdr:rowOff>67583</xdr:rowOff>
    </xdr:to>
    <xdr:grpSp>
      <xdr:nvGrpSpPr>
        <xdr:cNvPr id="6" name="グループ化 5">
          <a:extLst>
            <a:ext uri="{FF2B5EF4-FFF2-40B4-BE49-F238E27FC236}">
              <a16:creationId xmlns:a16="http://schemas.microsoft.com/office/drawing/2014/main" id="{EBF79DD8-D221-6857-FD26-58238A061FAC}"/>
            </a:ext>
          </a:extLst>
        </xdr:cNvPr>
        <xdr:cNvGrpSpPr/>
      </xdr:nvGrpSpPr>
      <xdr:grpSpPr>
        <a:xfrm>
          <a:off x="134710" y="4094843"/>
          <a:ext cx="5032829" cy="4106636"/>
          <a:chOff x="134710" y="4088493"/>
          <a:chExt cx="5323932" cy="4106636"/>
        </a:xfrm>
      </xdr:grpSpPr>
      <xdr:pic>
        <xdr:nvPicPr>
          <xdr:cNvPr id="3" name="図 2">
            <a:extLst>
              <a:ext uri="{FF2B5EF4-FFF2-40B4-BE49-F238E27FC236}">
                <a16:creationId xmlns:a16="http://schemas.microsoft.com/office/drawing/2014/main" id="{FCBD2F8B-206C-47BD-9CC4-10875B2AD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710" y="4088493"/>
            <a:ext cx="5283654" cy="4106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テキスト ボックス 4">
            <a:extLst>
              <a:ext uri="{FF2B5EF4-FFF2-40B4-BE49-F238E27FC236}">
                <a16:creationId xmlns:a16="http://schemas.microsoft.com/office/drawing/2014/main" id="{81926587-E9D9-4A8D-89F4-01E4C1B7A9D3}"/>
              </a:ext>
            </a:extLst>
          </xdr:cNvPr>
          <xdr:cNvSpPr txBox="1"/>
        </xdr:nvSpPr>
        <xdr:spPr>
          <a:xfrm>
            <a:off x="163286" y="4160611"/>
            <a:ext cx="5295356" cy="40141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u="sng"/>
              <a:t>Case 2: Components definition (Case 3 </a:t>
            </a:r>
            <a:r>
              <a:rPr kumimoji="1" lang="ja-JP" altLang="en-US" sz="2000" u="sng"/>
              <a:t>と同じ</a:t>
            </a:r>
            <a:r>
              <a:rPr kumimoji="1" lang="en-US" altLang="ja-JP" sz="2000" u="sng"/>
              <a:t>)</a:t>
            </a:r>
            <a:endParaRPr kumimoji="1" lang="ja-JP" altLang="en-US" sz="2000" u="sng"/>
          </a:p>
        </xdr:txBody>
      </xdr:sp>
    </xdr:grp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33618</xdr:colOff>
      <xdr:row>17</xdr:row>
      <xdr:rowOff>11206</xdr:rowOff>
    </xdr:from>
    <xdr:ext cx="4142043" cy="840230"/>
    <xdr:sp macro="" textlink="">
      <xdr:nvSpPr>
        <xdr:cNvPr id="2" name="テキスト ボックス 1">
          <a:extLst>
            <a:ext uri="{FF2B5EF4-FFF2-40B4-BE49-F238E27FC236}">
              <a16:creationId xmlns:a16="http://schemas.microsoft.com/office/drawing/2014/main" id="{2F3F95BE-3B70-4837-BD9F-ADA8800DEE92}"/>
            </a:ext>
          </a:extLst>
        </xdr:cNvPr>
        <xdr:cNvSpPr txBox="1"/>
      </xdr:nvSpPr>
      <xdr:spPr>
        <a:xfrm>
          <a:off x="33618" y="2925856"/>
          <a:ext cx="4142043" cy="8402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2100"/>
            </a:lnSpc>
          </a:pPr>
          <a:r>
            <a:rPr kumimoji="1" lang="ja-JP" altLang="en-US" sz="1400">
              <a:solidFill>
                <a:srgbClr val="0070C0"/>
              </a:solidFill>
            </a:rPr>
            <a:t>・青色のセルの箇所を入力してください</a:t>
          </a:r>
          <a:endParaRPr kumimoji="1" lang="en-US" altLang="ja-JP" sz="1400">
            <a:solidFill>
              <a:srgbClr val="0070C0"/>
            </a:solidFill>
          </a:endParaRPr>
        </a:p>
        <a:p>
          <a:pPr>
            <a:lnSpc>
              <a:spcPts val="1900"/>
            </a:lnSpc>
          </a:pPr>
          <a:r>
            <a:rPr kumimoji="1" lang="ja-JP" altLang="en-US" sz="1400">
              <a:solidFill>
                <a:srgbClr val="0070C0"/>
              </a:solidFill>
            </a:rPr>
            <a:t>・参加しないケースは何も変更せずそのまま提出してください</a:t>
          </a:r>
          <a:endParaRPr kumimoji="1" lang="en-US" altLang="ja-JP" sz="1400">
            <a:solidFill>
              <a:srgbClr val="0070C0"/>
            </a:solidFill>
          </a:endParaRPr>
        </a:p>
      </xdr:txBody>
    </xdr:sp>
    <xdr:clientData/>
  </xdr:oneCellAnchor>
  <xdr:twoCellAnchor editAs="oneCell">
    <xdr:from>
      <xdr:col>0</xdr:col>
      <xdr:colOff>266700</xdr:colOff>
      <xdr:row>47</xdr:row>
      <xdr:rowOff>119743</xdr:rowOff>
    </xdr:from>
    <xdr:to>
      <xdr:col>2</xdr:col>
      <xdr:colOff>2076450</xdr:colOff>
      <xdr:row>70</xdr:row>
      <xdr:rowOff>138793</xdr:rowOff>
    </xdr:to>
    <xdr:pic>
      <xdr:nvPicPr>
        <xdr:cNvPr id="4" name="図 3">
          <a:extLst>
            <a:ext uri="{FF2B5EF4-FFF2-40B4-BE49-F238E27FC236}">
              <a16:creationId xmlns:a16="http://schemas.microsoft.com/office/drawing/2014/main" id="{A3CE5AE6-5383-4890-8F9B-C540BBD98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8177893"/>
          <a:ext cx="5286375" cy="396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84818</xdr:colOff>
      <xdr:row>23</xdr:row>
      <xdr:rowOff>26307</xdr:rowOff>
    </xdr:from>
    <xdr:to>
      <xdr:col>2</xdr:col>
      <xdr:colOff>1931760</xdr:colOff>
      <xdr:row>46</xdr:row>
      <xdr:rowOff>64408</xdr:rowOff>
    </xdr:to>
    <xdr:grpSp>
      <xdr:nvGrpSpPr>
        <xdr:cNvPr id="7" name="グループ化 6">
          <a:extLst>
            <a:ext uri="{FF2B5EF4-FFF2-40B4-BE49-F238E27FC236}">
              <a16:creationId xmlns:a16="http://schemas.microsoft.com/office/drawing/2014/main" id="{AA1181A6-6223-99B9-3BCD-2B79389D65FA}"/>
            </a:ext>
          </a:extLst>
        </xdr:cNvPr>
        <xdr:cNvGrpSpPr/>
      </xdr:nvGrpSpPr>
      <xdr:grpSpPr>
        <a:xfrm>
          <a:off x="87993" y="4098018"/>
          <a:ext cx="5044621" cy="4106636"/>
          <a:chOff x="81643" y="4091668"/>
          <a:chExt cx="5336721" cy="4106636"/>
        </a:xfrm>
      </xdr:grpSpPr>
      <xdr:pic>
        <xdr:nvPicPr>
          <xdr:cNvPr id="3" name="図 2">
            <a:extLst>
              <a:ext uri="{FF2B5EF4-FFF2-40B4-BE49-F238E27FC236}">
                <a16:creationId xmlns:a16="http://schemas.microsoft.com/office/drawing/2014/main" id="{5D597C4E-2757-4074-B42B-EA0A61EDA5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710" y="4091668"/>
            <a:ext cx="5283654" cy="4106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テキスト ボックス 5">
            <a:extLst>
              <a:ext uri="{FF2B5EF4-FFF2-40B4-BE49-F238E27FC236}">
                <a16:creationId xmlns:a16="http://schemas.microsoft.com/office/drawing/2014/main" id="{CF72E3F0-6D64-4854-8561-080389C4FC1D}"/>
              </a:ext>
            </a:extLst>
          </xdr:cNvPr>
          <xdr:cNvSpPr txBox="1"/>
        </xdr:nvSpPr>
        <xdr:spPr>
          <a:xfrm>
            <a:off x="81643" y="4163785"/>
            <a:ext cx="5322806" cy="40141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u="sng"/>
              <a:t>Case 2: Components definition (Case 3 </a:t>
            </a:r>
            <a:r>
              <a:rPr kumimoji="1" lang="ja-JP" altLang="en-US" sz="2000" u="sng"/>
              <a:t>と同じ</a:t>
            </a:r>
            <a:r>
              <a:rPr kumimoji="1" lang="en-US" altLang="ja-JP" sz="2000" u="sng"/>
              <a:t>)</a:t>
            </a:r>
            <a:endParaRPr kumimoji="1" lang="ja-JP" altLang="en-US" sz="2000" u="sng"/>
          </a:p>
        </xdr:txBody>
      </xdr:sp>
    </xdr:grp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33618</xdr:colOff>
      <xdr:row>17</xdr:row>
      <xdr:rowOff>11206</xdr:rowOff>
    </xdr:from>
    <xdr:ext cx="4142043" cy="840230"/>
    <xdr:sp macro="" textlink="">
      <xdr:nvSpPr>
        <xdr:cNvPr id="2" name="テキスト ボックス 1">
          <a:extLst>
            <a:ext uri="{FF2B5EF4-FFF2-40B4-BE49-F238E27FC236}">
              <a16:creationId xmlns:a16="http://schemas.microsoft.com/office/drawing/2014/main" id="{BE302D59-BD82-4F3C-9E02-75982BC92292}"/>
            </a:ext>
          </a:extLst>
        </xdr:cNvPr>
        <xdr:cNvSpPr txBox="1"/>
      </xdr:nvSpPr>
      <xdr:spPr>
        <a:xfrm>
          <a:off x="33618" y="2925856"/>
          <a:ext cx="4142043" cy="8402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2100"/>
            </a:lnSpc>
          </a:pPr>
          <a:r>
            <a:rPr kumimoji="1" lang="ja-JP" altLang="en-US" sz="1400">
              <a:solidFill>
                <a:srgbClr val="0070C0"/>
              </a:solidFill>
            </a:rPr>
            <a:t>・青色のセルの箇所を入力してください</a:t>
          </a:r>
          <a:endParaRPr kumimoji="1" lang="en-US" altLang="ja-JP" sz="1400">
            <a:solidFill>
              <a:srgbClr val="0070C0"/>
            </a:solidFill>
          </a:endParaRPr>
        </a:p>
        <a:p>
          <a:pPr>
            <a:lnSpc>
              <a:spcPts val="1900"/>
            </a:lnSpc>
          </a:pPr>
          <a:r>
            <a:rPr kumimoji="1" lang="ja-JP" altLang="en-US" sz="1400">
              <a:solidFill>
                <a:srgbClr val="0070C0"/>
              </a:solidFill>
            </a:rPr>
            <a:t>・参加しないケースは何も変更せずそのまま提出してください</a:t>
          </a:r>
          <a:endParaRPr kumimoji="1" lang="en-US" altLang="ja-JP" sz="1400">
            <a:solidFill>
              <a:srgbClr val="0070C0"/>
            </a:solidFill>
          </a:endParaRPr>
        </a:p>
      </xdr:txBody>
    </xdr:sp>
    <xdr:clientData/>
  </xdr:oneCellAnchor>
  <xdr:twoCellAnchor editAs="oneCell">
    <xdr:from>
      <xdr:col>0</xdr:col>
      <xdr:colOff>266700</xdr:colOff>
      <xdr:row>47</xdr:row>
      <xdr:rowOff>119743</xdr:rowOff>
    </xdr:from>
    <xdr:to>
      <xdr:col>2</xdr:col>
      <xdr:colOff>2076450</xdr:colOff>
      <xdr:row>70</xdr:row>
      <xdr:rowOff>138793</xdr:rowOff>
    </xdr:to>
    <xdr:pic>
      <xdr:nvPicPr>
        <xdr:cNvPr id="4" name="図 3">
          <a:extLst>
            <a:ext uri="{FF2B5EF4-FFF2-40B4-BE49-F238E27FC236}">
              <a16:creationId xmlns:a16="http://schemas.microsoft.com/office/drawing/2014/main" id="{C9BC4B43-938E-4281-80E3-1030FCBEB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8177893"/>
          <a:ext cx="5286375" cy="396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84819</xdr:colOff>
      <xdr:row>23</xdr:row>
      <xdr:rowOff>26307</xdr:rowOff>
    </xdr:from>
    <xdr:to>
      <xdr:col>2</xdr:col>
      <xdr:colOff>1932214</xdr:colOff>
      <xdr:row>46</xdr:row>
      <xdr:rowOff>64408</xdr:rowOff>
    </xdr:to>
    <xdr:grpSp>
      <xdr:nvGrpSpPr>
        <xdr:cNvPr id="6" name="グループ化 5">
          <a:extLst>
            <a:ext uri="{FF2B5EF4-FFF2-40B4-BE49-F238E27FC236}">
              <a16:creationId xmlns:a16="http://schemas.microsoft.com/office/drawing/2014/main" id="{B5702D24-A7EC-BBA9-210E-B604A3116ADC}"/>
            </a:ext>
          </a:extLst>
        </xdr:cNvPr>
        <xdr:cNvGrpSpPr/>
      </xdr:nvGrpSpPr>
      <xdr:grpSpPr>
        <a:xfrm>
          <a:off x="87994" y="4098018"/>
          <a:ext cx="5045074" cy="4106636"/>
          <a:chOff x="81644" y="4091668"/>
          <a:chExt cx="5337200" cy="4106636"/>
        </a:xfrm>
      </xdr:grpSpPr>
      <xdr:pic>
        <xdr:nvPicPr>
          <xdr:cNvPr id="3" name="図 2">
            <a:extLst>
              <a:ext uri="{FF2B5EF4-FFF2-40B4-BE49-F238E27FC236}">
                <a16:creationId xmlns:a16="http://schemas.microsoft.com/office/drawing/2014/main" id="{CB839987-5015-40AE-A5AD-D9A1CE15EE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710" y="4091668"/>
            <a:ext cx="5283654" cy="4106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テキスト ボックス 4">
            <a:extLst>
              <a:ext uri="{FF2B5EF4-FFF2-40B4-BE49-F238E27FC236}">
                <a16:creationId xmlns:a16="http://schemas.microsoft.com/office/drawing/2014/main" id="{167CD524-DC70-44C7-9518-D8DB29A57BE6}"/>
              </a:ext>
            </a:extLst>
          </xdr:cNvPr>
          <xdr:cNvSpPr txBox="1"/>
        </xdr:nvSpPr>
        <xdr:spPr>
          <a:xfrm>
            <a:off x="81644" y="4177393"/>
            <a:ext cx="5337200" cy="40141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u="sng"/>
              <a:t>Case 2: Components definition (Case 3 </a:t>
            </a:r>
            <a:r>
              <a:rPr kumimoji="1" lang="ja-JP" altLang="en-US" sz="2000" u="sng"/>
              <a:t>と同じ</a:t>
            </a:r>
            <a:r>
              <a:rPr kumimoji="1" lang="en-US" altLang="ja-JP" sz="2000" u="sng"/>
              <a:t>)</a:t>
            </a:r>
            <a:endParaRPr kumimoji="1" lang="ja-JP" altLang="en-US" sz="2000" u="sng"/>
          </a:p>
        </xdr:txBody>
      </xdr:sp>
    </xdr:grp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25400</xdr:colOff>
      <xdr:row>17</xdr:row>
      <xdr:rowOff>139700</xdr:rowOff>
    </xdr:from>
    <xdr:ext cx="3994215" cy="4089966"/>
    <xdr:sp macro="" textlink="">
      <xdr:nvSpPr>
        <xdr:cNvPr id="2" name="テキスト ボックス 1">
          <a:extLst>
            <a:ext uri="{FF2B5EF4-FFF2-40B4-BE49-F238E27FC236}">
              <a16:creationId xmlns:a16="http://schemas.microsoft.com/office/drawing/2014/main" id="{64A78A19-40EF-DB86-2CCE-1FEAD4D52A03}"/>
            </a:ext>
          </a:extLst>
        </xdr:cNvPr>
        <xdr:cNvSpPr txBox="1"/>
      </xdr:nvSpPr>
      <xdr:spPr>
        <a:xfrm>
          <a:off x="25400" y="3146879"/>
          <a:ext cx="3994215" cy="408996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2000"/>
            </a:lnSpc>
          </a:pPr>
          <a:r>
            <a:rPr kumimoji="1" lang="ja-JP" altLang="en-US" sz="1800">
              <a:solidFill>
                <a:srgbClr val="0070C0"/>
              </a:solidFill>
            </a:rPr>
            <a:t>・青色のセルの箇所を入力してください</a:t>
          </a:r>
          <a:endParaRPr kumimoji="1" lang="en-US" altLang="ja-JP" sz="1800">
            <a:solidFill>
              <a:srgbClr val="0070C0"/>
            </a:solidFill>
          </a:endParaRPr>
        </a:p>
        <a:p>
          <a:pPr>
            <a:lnSpc>
              <a:spcPts val="1800"/>
            </a:lnSpc>
          </a:pPr>
          <a:endParaRPr kumimoji="1" lang="en-US" altLang="ja-JP" sz="1800">
            <a:solidFill>
              <a:srgbClr val="0070C0"/>
            </a:solidFill>
          </a:endParaRPr>
        </a:p>
        <a:p>
          <a:pPr>
            <a:lnSpc>
              <a:spcPts val="1800"/>
            </a:lnSpc>
          </a:pPr>
          <a:r>
            <a:rPr kumimoji="1" lang="ja-JP" altLang="en-US" sz="1800">
              <a:solidFill>
                <a:srgbClr val="0070C0"/>
              </a:solidFill>
            </a:rPr>
            <a:t>・参加しないケースは何も変更せずそのまま提出してください</a:t>
          </a:r>
        </a:p>
        <a:p>
          <a:pPr>
            <a:lnSpc>
              <a:spcPts val="1800"/>
            </a:lnSpc>
          </a:pPr>
          <a:endParaRPr kumimoji="1" lang="en-US" altLang="ja-JP" sz="1800">
            <a:solidFill>
              <a:srgbClr val="0070C0"/>
            </a:solidFill>
          </a:endParaRPr>
        </a:p>
        <a:p>
          <a:pPr>
            <a:lnSpc>
              <a:spcPts val="1800"/>
            </a:lnSpc>
          </a:pPr>
          <a:r>
            <a:rPr kumimoji="1" lang="ja-JP" altLang="en-US" sz="1800">
              <a:solidFill>
                <a:srgbClr val="0070C0"/>
              </a:solidFill>
            </a:rPr>
            <a:t>・必ず「</a:t>
          </a:r>
          <a:r>
            <a:rPr kumimoji="1" lang="en-US" altLang="ja-JP" sz="1800">
              <a:solidFill>
                <a:srgbClr val="0070C0"/>
              </a:solidFill>
            </a:rPr>
            <a:t>Slat-B</a:t>
          </a:r>
          <a:r>
            <a:rPr kumimoji="1" lang="ja-JP" altLang="en-US" sz="1800">
              <a:solidFill>
                <a:srgbClr val="0070C0"/>
              </a:solidFill>
            </a:rPr>
            <a:t>」のように「パーツ</a:t>
          </a:r>
          <a:r>
            <a:rPr kumimoji="1" lang="en-US" altLang="ja-JP" sz="1800">
              <a:solidFill>
                <a:srgbClr val="0070C0"/>
              </a:solidFill>
            </a:rPr>
            <a:t>-section</a:t>
          </a:r>
          <a:r>
            <a:rPr kumimoji="1" lang="ja-JP" altLang="en-US" sz="1800">
              <a:solidFill>
                <a:srgbClr val="0070C0"/>
              </a:solidFill>
            </a:rPr>
            <a:t>名」を記述して、その下行から値を入力してください</a:t>
          </a:r>
          <a:endParaRPr kumimoji="1" lang="en-US" altLang="ja-JP" sz="1800">
            <a:solidFill>
              <a:srgbClr val="0070C0"/>
            </a:solidFill>
          </a:endParaRPr>
        </a:p>
        <a:p>
          <a:pPr>
            <a:lnSpc>
              <a:spcPts val="1800"/>
            </a:lnSpc>
          </a:pPr>
          <a:endParaRPr kumimoji="1" lang="en-US" altLang="ja-JP" sz="1800">
            <a:solidFill>
              <a:schemeClr val="tx2"/>
            </a:solidFill>
          </a:endParaRPr>
        </a:p>
        <a:p>
          <a:pPr marL="0" marR="0" lvl="0" indent="0" defTabSz="914400" eaLnBrk="1" fontAlgn="auto" latinLnBrk="0" hangingPunct="1">
            <a:lnSpc>
              <a:spcPts val="1800"/>
            </a:lnSpc>
            <a:spcBef>
              <a:spcPts val="0"/>
            </a:spcBef>
            <a:spcAft>
              <a:spcPts val="0"/>
            </a:spcAft>
            <a:buClrTx/>
            <a:buSzTx/>
            <a:buFontTx/>
            <a:buNone/>
            <a:tabLst/>
            <a:defRPr/>
          </a:pPr>
          <a:r>
            <a:rPr kumimoji="1" lang="ja-JP" altLang="ja-JP" sz="1800">
              <a:solidFill>
                <a:srgbClr val="0070C0"/>
              </a:solidFill>
              <a:effectLst/>
              <a:latin typeface="+mn-lt"/>
              <a:ea typeface="+mn-ea"/>
              <a:cs typeface="+mn-cs"/>
            </a:rPr>
            <a:t>・</a:t>
          </a:r>
          <a:r>
            <a:rPr kumimoji="1" lang="en-US" altLang="ja-JP" sz="1800">
              <a:solidFill>
                <a:srgbClr val="0070C0"/>
              </a:solidFill>
              <a:effectLst/>
              <a:latin typeface="+mn-lt"/>
              <a:ea typeface="+mn-ea"/>
              <a:cs typeface="+mn-cs"/>
            </a:rPr>
            <a:t>Slat-C</a:t>
          </a:r>
          <a:r>
            <a:rPr kumimoji="1" lang="ja-JP" altLang="ja-JP" sz="1800">
              <a:solidFill>
                <a:srgbClr val="0070C0"/>
              </a:solidFill>
              <a:effectLst/>
              <a:latin typeface="+mn-lt"/>
              <a:ea typeface="+mn-ea"/>
              <a:cs typeface="+mn-cs"/>
            </a:rPr>
            <a:t>には何も記入しないでください</a:t>
          </a:r>
          <a:endParaRPr kumimoji="1" lang="en-US" altLang="ja-JP" sz="1800">
            <a:solidFill>
              <a:srgbClr val="0070C0"/>
            </a:solidFill>
          </a:endParaRPr>
        </a:p>
        <a:p>
          <a:pPr>
            <a:lnSpc>
              <a:spcPts val="1800"/>
            </a:lnSpc>
          </a:pPr>
          <a:endParaRPr kumimoji="1" lang="en-US" altLang="ja-JP" sz="1800">
            <a:solidFill>
              <a:srgbClr val="0070C0"/>
            </a:solidFill>
          </a:endParaRPr>
        </a:p>
        <a:p>
          <a:pPr>
            <a:lnSpc>
              <a:spcPts val="1900"/>
            </a:lnSpc>
          </a:pPr>
          <a:r>
            <a:rPr kumimoji="1" lang="ja-JP" altLang="en-US" sz="1800">
              <a:solidFill>
                <a:srgbClr val="0070C0"/>
              </a:solidFill>
            </a:rPr>
            <a:t>・</a:t>
          </a:r>
          <a:r>
            <a:rPr lang="en-US" altLang="ja-JP" sz="1800">
              <a:solidFill>
                <a:srgbClr val="0070C0"/>
              </a:solidFill>
              <a:effectLst/>
              <a:latin typeface="+mn-lt"/>
              <a:ea typeface="+mn-ea"/>
              <a:cs typeface="+mn-cs"/>
            </a:rPr>
            <a:t>x,y,z[inch]</a:t>
          </a:r>
          <a:r>
            <a:rPr lang="ja-JP" altLang="en-US" sz="1800">
              <a:solidFill>
                <a:srgbClr val="0070C0"/>
              </a:solidFill>
              <a:effectLst/>
              <a:latin typeface="+mn-lt"/>
              <a:ea typeface="+mn-ea"/>
              <a:cs typeface="+mn-cs"/>
            </a:rPr>
            <a:t>は</a:t>
          </a:r>
          <a:r>
            <a:rPr lang="en-US" altLang="ja-JP" sz="1800">
              <a:solidFill>
                <a:srgbClr val="0070C0"/>
              </a:solidFill>
              <a:effectLst/>
              <a:latin typeface="+mn-lt"/>
              <a:ea typeface="+mn-ea"/>
              <a:cs typeface="+mn-cs"/>
            </a:rPr>
            <a:t>HLPW5</a:t>
          </a:r>
          <a:r>
            <a:rPr lang="ja-JP" altLang="en-US" sz="1800">
              <a:solidFill>
                <a:srgbClr val="0070C0"/>
              </a:solidFill>
              <a:effectLst/>
              <a:latin typeface="+mn-lt"/>
              <a:ea typeface="+mn-ea"/>
              <a:cs typeface="+mn-cs"/>
            </a:rPr>
            <a:t>で提供されているデータと同じ座標系、</a:t>
          </a:r>
          <a:r>
            <a:rPr lang="en-US" altLang="ja-JP" sz="1800">
              <a:solidFill>
                <a:srgbClr val="0070C0"/>
              </a:solidFill>
              <a:effectLst/>
              <a:latin typeface="+mn-lt"/>
              <a:ea typeface="+mn-ea"/>
              <a:cs typeface="+mn-cs"/>
            </a:rPr>
            <a:t>100%</a:t>
          </a:r>
          <a:r>
            <a:rPr lang="ja-JP" altLang="en-US" sz="1800">
              <a:solidFill>
                <a:srgbClr val="0070C0"/>
              </a:solidFill>
              <a:effectLst/>
              <a:latin typeface="+mn-lt"/>
              <a:ea typeface="+mn-ea"/>
              <a:cs typeface="+mn-cs"/>
            </a:rPr>
            <a:t>スケールインチで入力してください</a:t>
          </a:r>
          <a:endParaRPr lang="en-US" altLang="ja-JP" sz="1800">
            <a:solidFill>
              <a:srgbClr val="0070C0"/>
            </a:solidFill>
            <a:effectLst/>
            <a:latin typeface="+mn-lt"/>
            <a:ea typeface="+mn-ea"/>
            <a:cs typeface="+mn-cs"/>
          </a:endParaRPr>
        </a:p>
        <a:p>
          <a:pPr>
            <a:lnSpc>
              <a:spcPts val="1800"/>
            </a:lnSpc>
          </a:pPr>
          <a:endParaRPr lang="en-US" altLang="ja-JP" sz="1800">
            <a:solidFill>
              <a:srgbClr val="0070C0"/>
            </a:solidFill>
            <a:effectLst/>
            <a:latin typeface="+mn-lt"/>
            <a:ea typeface="+mn-ea"/>
            <a:cs typeface="+mn-cs"/>
          </a:endParaRPr>
        </a:p>
        <a:p>
          <a:pPr>
            <a:lnSpc>
              <a:spcPts val="1800"/>
            </a:lnSpc>
          </a:pPr>
          <a:r>
            <a:rPr lang="ja-JP" altLang="en-US" sz="1800">
              <a:solidFill>
                <a:srgbClr val="0070C0"/>
              </a:solidFill>
              <a:effectLst/>
              <a:latin typeface="+mn-lt"/>
              <a:ea typeface="+mn-ea"/>
              <a:cs typeface="+mn-cs"/>
            </a:rPr>
            <a:t>・非定常解析の課題については平均値と</a:t>
          </a:r>
          <a:r>
            <a:rPr lang="en-US" altLang="ja-JP" sz="1800">
              <a:solidFill>
                <a:srgbClr val="0070C0"/>
              </a:solidFill>
              <a:effectLst/>
              <a:latin typeface="+mn-lt"/>
              <a:ea typeface="+mn-ea"/>
              <a:cs typeface="+mn-cs"/>
            </a:rPr>
            <a:t>RMS</a:t>
          </a:r>
          <a:r>
            <a:rPr lang="ja-JP" altLang="en-US" sz="1800">
              <a:solidFill>
                <a:srgbClr val="0070C0"/>
              </a:solidFill>
              <a:effectLst/>
              <a:latin typeface="+mn-lt"/>
              <a:ea typeface="+mn-ea"/>
              <a:cs typeface="+mn-cs"/>
            </a:rPr>
            <a:t>値を入力してください</a:t>
          </a:r>
          <a:endParaRPr lang="en-US" altLang="ja-JP" sz="1800">
            <a:solidFill>
              <a:srgbClr val="0070C0"/>
            </a:solidFill>
            <a:effectLst/>
            <a:latin typeface="+mn-lt"/>
            <a:ea typeface="+mn-ea"/>
            <a:cs typeface="+mn-cs"/>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25400</xdr:colOff>
      <xdr:row>17</xdr:row>
      <xdr:rowOff>139700</xdr:rowOff>
    </xdr:from>
    <xdr:ext cx="3994215" cy="4089966"/>
    <xdr:sp macro="" textlink="">
      <xdr:nvSpPr>
        <xdr:cNvPr id="2" name="テキスト ボックス 1">
          <a:extLst>
            <a:ext uri="{FF2B5EF4-FFF2-40B4-BE49-F238E27FC236}">
              <a16:creationId xmlns:a16="http://schemas.microsoft.com/office/drawing/2014/main" id="{FE8728DB-3A7F-805F-954D-53E5C87C6F0F}"/>
            </a:ext>
          </a:extLst>
        </xdr:cNvPr>
        <xdr:cNvSpPr txBox="1"/>
      </xdr:nvSpPr>
      <xdr:spPr>
        <a:xfrm>
          <a:off x="25400" y="3054350"/>
          <a:ext cx="3994215" cy="408996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2000"/>
            </a:lnSpc>
          </a:pPr>
          <a:r>
            <a:rPr kumimoji="1" lang="ja-JP" altLang="en-US" sz="1800">
              <a:solidFill>
                <a:srgbClr val="0070C0"/>
              </a:solidFill>
            </a:rPr>
            <a:t>・青色のセルの箇所を入力してください</a:t>
          </a:r>
          <a:endParaRPr kumimoji="1" lang="en-US" altLang="ja-JP" sz="1800">
            <a:solidFill>
              <a:srgbClr val="0070C0"/>
            </a:solidFill>
          </a:endParaRPr>
        </a:p>
        <a:p>
          <a:pPr>
            <a:lnSpc>
              <a:spcPts val="1800"/>
            </a:lnSpc>
          </a:pPr>
          <a:endParaRPr kumimoji="1" lang="en-US" altLang="ja-JP" sz="1800">
            <a:solidFill>
              <a:srgbClr val="0070C0"/>
            </a:solidFill>
          </a:endParaRPr>
        </a:p>
        <a:p>
          <a:pPr>
            <a:lnSpc>
              <a:spcPts val="1800"/>
            </a:lnSpc>
          </a:pPr>
          <a:r>
            <a:rPr kumimoji="1" lang="ja-JP" altLang="en-US" sz="1800">
              <a:solidFill>
                <a:srgbClr val="0070C0"/>
              </a:solidFill>
            </a:rPr>
            <a:t>・参加しないケースは何も変更せずそのまま提出してください</a:t>
          </a:r>
        </a:p>
        <a:p>
          <a:pPr>
            <a:lnSpc>
              <a:spcPts val="1800"/>
            </a:lnSpc>
          </a:pPr>
          <a:endParaRPr kumimoji="1" lang="en-US" altLang="ja-JP" sz="1800">
            <a:solidFill>
              <a:srgbClr val="0070C0"/>
            </a:solidFill>
          </a:endParaRPr>
        </a:p>
        <a:p>
          <a:pPr>
            <a:lnSpc>
              <a:spcPts val="1800"/>
            </a:lnSpc>
          </a:pPr>
          <a:r>
            <a:rPr kumimoji="1" lang="ja-JP" altLang="en-US" sz="1800">
              <a:solidFill>
                <a:srgbClr val="0070C0"/>
              </a:solidFill>
            </a:rPr>
            <a:t>・必ず「</a:t>
          </a:r>
          <a:r>
            <a:rPr kumimoji="1" lang="en-US" altLang="ja-JP" sz="1800">
              <a:solidFill>
                <a:srgbClr val="0070C0"/>
              </a:solidFill>
            </a:rPr>
            <a:t>Slat-B</a:t>
          </a:r>
          <a:r>
            <a:rPr kumimoji="1" lang="ja-JP" altLang="en-US" sz="1800">
              <a:solidFill>
                <a:srgbClr val="0070C0"/>
              </a:solidFill>
            </a:rPr>
            <a:t>」のように「パーツ</a:t>
          </a:r>
          <a:r>
            <a:rPr kumimoji="1" lang="en-US" altLang="ja-JP" sz="1800">
              <a:solidFill>
                <a:srgbClr val="0070C0"/>
              </a:solidFill>
            </a:rPr>
            <a:t>-section</a:t>
          </a:r>
          <a:r>
            <a:rPr kumimoji="1" lang="ja-JP" altLang="en-US" sz="1800">
              <a:solidFill>
                <a:srgbClr val="0070C0"/>
              </a:solidFill>
            </a:rPr>
            <a:t>名」を記述して、その下行から値を入力してください</a:t>
          </a:r>
          <a:endParaRPr kumimoji="1" lang="en-US" altLang="ja-JP" sz="1800">
            <a:solidFill>
              <a:srgbClr val="0070C0"/>
            </a:solidFill>
          </a:endParaRPr>
        </a:p>
        <a:p>
          <a:pPr>
            <a:lnSpc>
              <a:spcPts val="1800"/>
            </a:lnSpc>
          </a:pPr>
          <a:endParaRPr kumimoji="1" lang="en-US" altLang="ja-JP" sz="1800">
            <a:solidFill>
              <a:schemeClr val="tx2"/>
            </a:solidFill>
          </a:endParaRPr>
        </a:p>
        <a:p>
          <a:pPr marL="0" marR="0" lvl="0" indent="0" defTabSz="914400" eaLnBrk="1" fontAlgn="auto" latinLnBrk="0" hangingPunct="1">
            <a:lnSpc>
              <a:spcPts val="1800"/>
            </a:lnSpc>
            <a:spcBef>
              <a:spcPts val="0"/>
            </a:spcBef>
            <a:spcAft>
              <a:spcPts val="0"/>
            </a:spcAft>
            <a:buClrTx/>
            <a:buSzTx/>
            <a:buFontTx/>
            <a:buNone/>
            <a:tabLst/>
            <a:defRPr/>
          </a:pPr>
          <a:r>
            <a:rPr kumimoji="1" lang="ja-JP" altLang="ja-JP" sz="1800">
              <a:solidFill>
                <a:srgbClr val="0070C0"/>
              </a:solidFill>
              <a:effectLst/>
              <a:latin typeface="+mn-lt"/>
              <a:ea typeface="+mn-ea"/>
              <a:cs typeface="+mn-cs"/>
            </a:rPr>
            <a:t>・</a:t>
          </a:r>
          <a:r>
            <a:rPr kumimoji="1" lang="en-US" altLang="ja-JP" sz="1800">
              <a:solidFill>
                <a:srgbClr val="0070C0"/>
              </a:solidFill>
              <a:effectLst/>
              <a:latin typeface="+mn-lt"/>
              <a:ea typeface="+mn-ea"/>
              <a:cs typeface="+mn-cs"/>
            </a:rPr>
            <a:t>Slat-C</a:t>
          </a:r>
          <a:r>
            <a:rPr kumimoji="1" lang="ja-JP" altLang="ja-JP" sz="1800">
              <a:solidFill>
                <a:srgbClr val="0070C0"/>
              </a:solidFill>
              <a:effectLst/>
              <a:latin typeface="+mn-lt"/>
              <a:ea typeface="+mn-ea"/>
              <a:cs typeface="+mn-cs"/>
            </a:rPr>
            <a:t>には何も記入しないでください</a:t>
          </a:r>
          <a:endParaRPr kumimoji="1" lang="en-US" altLang="ja-JP" sz="1800">
            <a:solidFill>
              <a:srgbClr val="0070C0"/>
            </a:solidFill>
          </a:endParaRPr>
        </a:p>
        <a:p>
          <a:pPr>
            <a:lnSpc>
              <a:spcPts val="1800"/>
            </a:lnSpc>
          </a:pPr>
          <a:endParaRPr kumimoji="1" lang="en-US" altLang="ja-JP" sz="1800">
            <a:solidFill>
              <a:srgbClr val="0070C0"/>
            </a:solidFill>
          </a:endParaRPr>
        </a:p>
        <a:p>
          <a:pPr>
            <a:lnSpc>
              <a:spcPts val="1900"/>
            </a:lnSpc>
          </a:pPr>
          <a:r>
            <a:rPr kumimoji="1" lang="ja-JP" altLang="en-US" sz="1800">
              <a:solidFill>
                <a:srgbClr val="0070C0"/>
              </a:solidFill>
            </a:rPr>
            <a:t>・</a:t>
          </a:r>
          <a:r>
            <a:rPr lang="en-US" altLang="ja-JP" sz="1800">
              <a:solidFill>
                <a:srgbClr val="0070C0"/>
              </a:solidFill>
              <a:effectLst/>
              <a:latin typeface="+mn-lt"/>
              <a:ea typeface="+mn-ea"/>
              <a:cs typeface="+mn-cs"/>
            </a:rPr>
            <a:t>x,y,z[inch]</a:t>
          </a:r>
          <a:r>
            <a:rPr lang="ja-JP" altLang="en-US" sz="1800">
              <a:solidFill>
                <a:srgbClr val="0070C0"/>
              </a:solidFill>
              <a:effectLst/>
              <a:latin typeface="+mn-lt"/>
              <a:ea typeface="+mn-ea"/>
              <a:cs typeface="+mn-cs"/>
            </a:rPr>
            <a:t>は</a:t>
          </a:r>
          <a:r>
            <a:rPr lang="en-US" altLang="ja-JP" sz="1800">
              <a:solidFill>
                <a:srgbClr val="0070C0"/>
              </a:solidFill>
              <a:effectLst/>
              <a:latin typeface="+mn-lt"/>
              <a:ea typeface="+mn-ea"/>
              <a:cs typeface="+mn-cs"/>
            </a:rPr>
            <a:t>HLPW5</a:t>
          </a:r>
          <a:r>
            <a:rPr lang="ja-JP" altLang="en-US" sz="1800">
              <a:solidFill>
                <a:srgbClr val="0070C0"/>
              </a:solidFill>
              <a:effectLst/>
              <a:latin typeface="+mn-lt"/>
              <a:ea typeface="+mn-ea"/>
              <a:cs typeface="+mn-cs"/>
            </a:rPr>
            <a:t>で提供されているデータと同じ座標系、</a:t>
          </a:r>
          <a:r>
            <a:rPr lang="en-US" altLang="ja-JP" sz="1800">
              <a:solidFill>
                <a:srgbClr val="0070C0"/>
              </a:solidFill>
              <a:effectLst/>
              <a:latin typeface="+mn-lt"/>
              <a:ea typeface="+mn-ea"/>
              <a:cs typeface="+mn-cs"/>
            </a:rPr>
            <a:t>100%</a:t>
          </a:r>
          <a:r>
            <a:rPr lang="ja-JP" altLang="en-US" sz="1800">
              <a:solidFill>
                <a:srgbClr val="0070C0"/>
              </a:solidFill>
              <a:effectLst/>
              <a:latin typeface="+mn-lt"/>
              <a:ea typeface="+mn-ea"/>
              <a:cs typeface="+mn-cs"/>
            </a:rPr>
            <a:t>スケールインチで入力してください</a:t>
          </a:r>
          <a:endParaRPr lang="en-US" altLang="ja-JP" sz="1800">
            <a:solidFill>
              <a:srgbClr val="0070C0"/>
            </a:solidFill>
            <a:effectLst/>
            <a:latin typeface="+mn-lt"/>
            <a:ea typeface="+mn-ea"/>
            <a:cs typeface="+mn-cs"/>
          </a:endParaRPr>
        </a:p>
        <a:p>
          <a:pPr>
            <a:lnSpc>
              <a:spcPts val="1800"/>
            </a:lnSpc>
          </a:pPr>
          <a:endParaRPr lang="en-US" altLang="ja-JP" sz="1800">
            <a:solidFill>
              <a:srgbClr val="0070C0"/>
            </a:solidFill>
            <a:effectLst/>
            <a:latin typeface="+mn-lt"/>
            <a:ea typeface="+mn-ea"/>
            <a:cs typeface="+mn-cs"/>
          </a:endParaRPr>
        </a:p>
        <a:p>
          <a:pPr>
            <a:lnSpc>
              <a:spcPts val="1800"/>
            </a:lnSpc>
          </a:pPr>
          <a:r>
            <a:rPr lang="ja-JP" altLang="en-US" sz="1800">
              <a:solidFill>
                <a:srgbClr val="0070C0"/>
              </a:solidFill>
              <a:effectLst/>
              <a:latin typeface="+mn-lt"/>
              <a:ea typeface="+mn-ea"/>
              <a:cs typeface="+mn-cs"/>
            </a:rPr>
            <a:t>・非定常解析の課題については平均値と</a:t>
          </a:r>
          <a:r>
            <a:rPr lang="en-US" altLang="ja-JP" sz="1800">
              <a:solidFill>
                <a:srgbClr val="0070C0"/>
              </a:solidFill>
              <a:effectLst/>
              <a:latin typeface="+mn-lt"/>
              <a:ea typeface="+mn-ea"/>
              <a:cs typeface="+mn-cs"/>
            </a:rPr>
            <a:t>RMS</a:t>
          </a:r>
          <a:r>
            <a:rPr lang="ja-JP" altLang="en-US" sz="1800">
              <a:solidFill>
                <a:srgbClr val="0070C0"/>
              </a:solidFill>
              <a:effectLst/>
              <a:latin typeface="+mn-lt"/>
              <a:ea typeface="+mn-ea"/>
              <a:cs typeface="+mn-cs"/>
            </a:rPr>
            <a:t>値を入力してください</a:t>
          </a:r>
          <a:endParaRPr lang="en-US" altLang="ja-JP" sz="1800">
            <a:solidFill>
              <a:srgbClr val="0070C0"/>
            </a:solidFill>
            <a:effectLst/>
            <a:latin typeface="+mn-lt"/>
            <a:ea typeface="+mn-ea"/>
            <a:cs typeface="+mn-cs"/>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7FBD0-4666-48E6-95CE-B08AB0850BD4}">
  <sheetPr codeName="Sheet1"/>
  <dimension ref="A1:C61"/>
  <sheetViews>
    <sheetView zoomScaleNormal="100" workbookViewId="0">
      <selection activeCell="B28" sqref="B28"/>
    </sheetView>
  </sheetViews>
  <sheetFormatPr defaultRowHeight="14.5"/>
  <cols>
    <col min="1" max="1" width="60.36328125" customWidth="1"/>
    <col min="2" max="2" width="40.6328125" customWidth="1"/>
    <col min="3" max="3" width="35.90625" customWidth="1"/>
  </cols>
  <sheetData>
    <row r="1" spans="1:3" ht="15" thickBot="1">
      <c r="A1" s="11" t="s">
        <v>27</v>
      </c>
    </row>
    <row r="2" spans="1:3">
      <c r="A2" s="5" t="s">
        <v>31</v>
      </c>
      <c r="B2" s="2" t="s">
        <v>78</v>
      </c>
    </row>
    <row r="3" spans="1:3">
      <c r="A3" s="7" t="s">
        <v>32</v>
      </c>
      <c r="B3" s="2" t="s">
        <v>78</v>
      </c>
    </row>
    <row r="4" spans="1:3" ht="15" thickBot="1">
      <c r="A4" s="9" t="s">
        <v>33</v>
      </c>
      <c r="B4" s="2" t="s">
        <v>78</v>
      </c>
    </row>
    <row r="7" spans="1:3" ht="15" thickBot="1">
      <c r="A7" s="11" t="s">
        <v>28</v>
      </c>
      <c r="B7" t="s">
        <v>34</v>
      </c>
    </row>
    <row r="8" spans="1:3">
      <c r="A8" s="18" t="s">
        <v>134</v>
      </c>
      <c r="B8" s="6">
        <v>0</v>
      </c>
    </row>
    <row r="9" spans="1:3">
      <c r="A9" s="19" t="s">
        <v>133</v>
      </c>
      <c r="B9" s="8">
        <v>0</v>
      </c>
    </row>
    <row r="10" spans="1:3" ht="15" thickBot="1">
      <c r="A10" s="33" t="s">
        <v>67</v>
      </c>
      <c r="B10" s="34">
        <v>0</v>
      </c>
    </row>
    <row r="11" spans="1:3">
      <c r="A11" s="12" t="s">
        <v>47</v>
      </c>
    </row>
    <row r="14" spans="1:3" ht="15" thickBot="1">
      <c r="A14" s="11" t="s">
        <v>73</v>
      </c>
      <c r="B14" t="s">
        <v>68</v>
      </c>
    </row>
    <row r="15" spans="1:3" ht="15" thickBot="1">
      <c r="A15" s="16" t="s">
        <v>75</v>
      </c>
      <c r="B15" s="22" t="s">
        <v>126</v>
      </c>
      <c r="C15" s="17" t="s">
        <v>127</v>
      </c>
    </row>
    <row r="16" spans="1:3" ht="15" thickTop="1">
      <c r="A16" s="14" t="s">
        <v>83</v>
      </c>
      <c r="B16" s="21" t="s">
        <v>81</v>
      </c>
      <c r="C16" s="15" t="s">
        <v>81</v>
      </c>
    </row>
    <row r="17" spans="1:3" ht="15" thickBot="1">
      <c r="A17" s="46" t="s">
        <v>104</v>
      </c>
      <c r="B17" s="47" t="s">
        <v>81</v>
      </c>
      <c r="C17" s="10" t="s">
        <v>81</v>
      </c>
    </row>
    <row r="20" spans="1:3" ht="15" thickBot="1">
      <c r="A20" s="11" t="s">
        <v>74</v>
      </c>
      <c r="B20" t="s">
        <v>45</v>
      </c>
    </row>
    <row r="21" spans="1:3" ht="15" thickBot="1">
      <c r="A21" s="16" t="s">
        <v>75</v>
      </c>
      <c r="B21" s="22" t="s">
        <v>126</v>
      </c>
      <c r="C21" s="17" t="s">
        <v>128</v>
      </c>
    </row>
    <row r="22" spans="1:3" ht="15" thickTop="1">
      <c r="A22" s="14" t="s">
        <v>71</v>
      </c>
      <c r="B22" s="21" t="s">
        <v>81</v>
      </c>
      <c r="C22" s="15" t="s">
        <v>81</v>
      </c>
    </row>
    <row r="23" spans="1:3">
      <c r="A23" s="7" t="s">
        <v>108</v>
      </c>
      <c r="B23" s="2" t="s">
        <v>81</v>
      </c>
      <c r="C23" s="8" t="s">
        <v>81</v>
      </c>
    </row>
    <row r="24" spans="1:3" ht="15" thickBot="1">
      <c r="A24" s="9" t="s">
        <v>79</v>
      </c>
      <c r="B24" s="20" t="s">
        <v>78</v>
      </c>
      <c r="C24" s="10" t="s">
        <v>78</v>
      </c>
    </row>
    <row r="25" spans="1:3">
      <c r="A25" t="s">
        <v>44</v>
      </c>
    </row>
    <row r="26" spans="1:3">
      <c r="A26" t="s">
        <v>136</v>
      </c>
    </row>
    <row r="27" spans="1:3">
      <c r="A27" t="s">
        <v>80</v>
      </c>
    </row>
    <row r="28" spans="1:3">
      <c r="A28" t="s">
        <v>158</v>
      </c>
    </row>
    <row r="31" spans="1:3" ht="15" thickBot="1">
      <c r="A31" s="11" t="s">
        <v>35</v>
      </c>
    </row>
    <row r="32" spans="1:3" ht="15" thickBot="1">
      <c r="A32" s="16" t="s">
        <v>75</v>
      </c>
      <c r="B32" s="22" t="s">
        <v>126</v>
      </c>
      <c r="C32" s="17" t="s">
        <v>128</v>
      </c>
    </row>
    <row r="33" spans="1:3" ht="15" thickTop="1">
      <c r="A33" s="7" t="s">
        <v>36</v>
      </c>
      <c r="B33" s="2" t="s">
        <v>78</v>
      </c>
      <c r="C33" s="2" t="s">
        <v>78</v>
      </c>
    </row>
    <row r="34" spans="1:3">
      <c r="A34" s="7" t="s">
        <v>37</v>
      </c>
      <c r="B34" s="2" t="s">
        <v>78</v>
      </c>
      <c r="C34" s="2" t="s">
        <v>78</v>
      </c>
    </row>
    <row r="35" spans="1:3">
      <c r="A35" s="7" t="s">
        <v>38</v>
      </c>
      <c r="B35" s="2" t="s">
        <v>78</v>
      </c>
      <c r="C35" s="2" t="s">
        <v>78</v>
      </c>
    </row>
    <row r="36" spans="1:3">
      <c r="A36" s="7" t="s">
        <v>39</v>
      </c>
      <c r="B36" s="2" t="s">
        <v>78</v>
      </c>
      <c r="C36" s="2" t="s">
        <v>78</v>
      </c>
    </row>
    <row r="37" spans="1:3">
      <c r="A37" s="7" t="s">
        <v>40</v>
      </c>
      <c r="B37" s="2" t="s">
        <v>78</v>
      </c>
      <c r="C37" s="2" t="s">
        <v>78</v>
      </c>
    </row>
    <row r="38" spans="1:3">
      <c r="A38" s="7" t="s">
        <v>41</v>
      </c>
      <c r="B38" s="2" t="s">
        <v>78</v>
      </c>
      <c r="C38" s="2" t="s">
        <v>78</v>
      </c>
    </row>
    <row r="39" spans="1:3">
      <c r="A39" s="7" t="s">
        <v>42</v>
      </c>
      <c r="B39" s="2" t="s">
        <v>78</v>
      </c>
      <c r="C39" s="2" t="s">
        <v>78</v>
      </c>
    </row>
    <row r="40" spans="1:3" ht="15" thickBot="1">
      <c r="A40" s="9" t="s">
        <v>77</v>
      </c>
      <c r="B40" s="47" t="s">
        <v>78</v>
      </c>
      <c r="C40" s="47" t="s">
        <v>78</v>
      </c>
    </row>
    <row r="41" spans="1:3">
      <c r="A41" t="s">
        <v>46</v>
      </c>
    </row>
    <row r="42" spans="1:3">
      <c r="A42" t="s">
        <v>72</v>
      </c>
    </row>
    <row r="45" spans="1:3" ht="15" thickBot="1">
      <c r="A45" s="11" t="s">
        <v>112</v>
      </c>
    </row>
    <row r="46" spans="1:3" ht="15" thickBot="1">
      <c r="A46" s="16" t="s">
        <v>75</v>
      </c>
      <c r="B46" s="22" t="s">
        <v>129</v>
      </c>
      <c r="C46" s="17" t="s">
        <v>130</v>
      </c>
    </row>
    <row r="47" spans="1:3" ht="15" thickTop="1">
      <c r="A47" s="14" t="s">
        <v>109</v>
      </c>
      <c r="B47" s="21" t="s">
        <v>78</v>
      </c>
      <c r="C47" s="8" t="s">
        <v>78</v>
      </c>
    </row>
    <row r="48" spans="1:3">
      <c r="A48" s="7" t="s">
        <v>43</v>
      </c>
      <c r="B48" s="2" t="s">
        <v>78</v>
      </c>
      <c r="C48" s="8" t="s">
        <v>78</v>
      </c>
    </row>
    <row r="49" spans="1:3" ht="15" thickBot="1">
      <c r="A49" s="9" t="s">
        <v>110</v>
      </c>
      <c r="B49" s="20" t="s">
        <v>78</v>
      </c>
      <c r="C49" s="10" t="s">
        <v>78</v>
      </c>
    </row>
    <row r="51" spans="1:3" ht="15" thickBot="1">
      <c r="A51" s="11" t="s">
        <v>121</v>
      </c>
    </row>
    <row r="52" spans="1:3" ht="15" thickBot="1">
      <c r="A52" s="35" t="s">
        <v>75</v>
      </c>
      <c r="B52" s="44" t="s">
        <v>131</v>
      </c>
      <c r="C52" s="45" t="s">
        <v>132</v>
      </c>
    </row>
    <row r="53" spans="1:3" ht="15" thickTop="1">
      <c r="A53" s="36" t="s">
        <v>111</v>
      </c>
      <c r="B53" s="7">
        <v>17.2</v>
      </c>
      <c r="C53" s="38">
        <v>17.2</v>
      </c>
    </row>
    <row r="54" spans="1:3">
      <c r="A54" s="37" t="s">
        <v>113</v>
      </c>
      <c r="B54" s="39" t="s">
        <v>78</v>
      </c>
      <c r="C54" s="41" t="s">
        <v>78</v>
      </c>
    </row>
    <row r="55" spans="1:3">
      <c r="A55" s="37" t="s">
        <v>120</v>
      </c>
      <c r="B55" s="40" t="s">
        <v>78</v>
      </c>
      <c r="C55" s="41" t="s">
        <v>78</v>
      </c>
    </row>
    <row r="56" spans="1:3">
      <c r="A56" s="37" t="s">
        <v>114</v>
      </c>
      <c r="B56" s="40" t="s">
        <v>78</v>
      </c>
      <c r="C56" s="51"/>
    </row>
    <row r="57" spans="1:3">
      <c r="A57" s="37" t="s">
        <v>117</v>
      </c>
      <c r="B57" s="48"/>
      <c r="C57" s="41" t="s">
        <v>78</v>
      </c>
    </row>
    <row r="58" spans="1:3">
      <c r="A58" s="37" t="s">
        <v>115</v>
      </c>
      <c r="B58" s="48"/>
      <c r="C58" s="41" t="s">
        <v>78</v>
      </c>
    </row>
    <row r="59" spans="1:3">
      <c r="A59" s="37" t="s">
        <v>118</v>
      </c>
      <c r="B59" s="49"/>
      <c r="C59" s="42" t="s">
        <v>78</v>
      </c>
    </row>
    <row r="60" spans="1:3">
      <c r="A60" s="37" t="s">
        <v>116</v>
      </c>
      <c r="B60" s="49"/>
      <c r="C60" s="42" t="s">
        <v>78</v>
      </c>
    </row>
    <row r="61" spans="1:3" ht="15" thickBot="1">
      <c r="A61" s="37" t="s">
        <v>119</v>
      </c>
      <c r="B61" s="50"/>
      <c r="C61" s="43" t="s">
        <v>78</v>
      </c>
    </row>
  </sheetData>
  <phoneticPr fontId="1"/>
  <dataValidations count="3">
    <dataValidation type="list" allowBlank="1" showInputMessage="1" showErrorMessage="1" sqref="B16:C17" xr:uid="{B560AFEA-E31F-4A3B-A43D-C6A87084EE5B}">
      <formula1>"?,○,△,×"</formula1>
    </dataValidation>
    <dataValidation type="list" allowBlank="1" showInputMessage="1" showErrorMessage="1" sqref="B22:C22" xr:uid="{5A68D95C-33D3-405E-AC1A-2DCD29EB05B7}">
      <formula1>"?,HLPW5提供格子(POINTWISE(3.R.01 C)),HLPW5提供格子(HELDENMESH(3.R.02 F)),JAXA提供格子(MEGG3D(lvl-C チャイン付き)),JAXA提供格子(MEGG3D(lvl-C チャイン無し)),自作,その他"</formula1>
    </dataValidation>
    <dataValidation type="list" allowBlank="1" showInputMessage="1" showErrorMessage="1" sqref="B23:C23" xr:uid="{CFF335C8-8C70-4471-A822-AD5D66B2C519}">
      <formula1>"?,C,F"</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C96D1-24DC-4A32-980F-5783912465A2}">
  <sheetPr codeName="Sheet6"/>
  <dimension ref="A1:CY106"/>
  <sheetViews>
    <sheetView tabSelected="1" zoomScale="70" zoomScaleNormal="70" workbookViewId="0">
      <selection activeCell="C20" sqref="C20"/>
    </sheetView>
  </sheetViews>
  <sheetFormatPr defaultRowHeight="14.5"/>
  <cols>
    <col min="1" max="1" width="20" style="52" bestFit="1" customWidth="1"/>
    <col min="2" max="2" width="25.6328125" style="52" customWidth="1"/>
    <col min="3" max="3" width="29.90625" style="52" customWidth="1"/>
    <col min="4" max="4" width="23.26953125" style="52" customWidth="1"/>
    <col min="5" max="5" width="22.453125" style="52" customWidth="1"/>
    <col min="6" max="6" width="12.7265625" style="52" bestFit="1" customWidth="1"/>
    <col min="7" max="8" width="9" style="52"/>
    <col min="9" max="9" width="12.08984375" style="52" bestFit="1" customWidth="1"/>
    <col min="10" max="10" width="12.7265625" style="52" bestFit="1" customWidth="1"/>
    <col min="11" max="11" width="13.08984375" style="52" bestFit="1" customWidth="1"/>
    <col min="12" max="12" width="9" style="52"/>
    <col min="13" max="13" width="9.90625" style="52" bestFit="1" customWidth="1"/>
    <col min="14" max="15" width="9" style="52"/>
    <col min="16" max="19" width="9" style="52" customWidth="1"/>
    <col min="20" max="20" width="9.90625" style="52" bestFit="1" customWidth="1"/>
    <col min="21" max="26" width="9" style="52"/>
    <col min="27" max="27" width="9" style="52" customWidth="1"/>
    <col min="28" max="31" width="9" style="52"/>
    <col min="32" max="32" width="9" style="52" customWidth="1"/>
    <col min="33" max="37" width="9" style="52"/>
    <col min="38" max="41" width="9" style="52" customWidth="1"/>
    <col min="42" max="48" width="9" style="52"/>
    <col min="49" max="49" width="9" style="52" customWidth="1"/>
    <col min="50" max="53" width="9" style="52"/>
    <col min="54" max="54" width="9" style="52" customWidth="1"/>
    <col min="55" max="59" width="9" style="52"/>
    <col min="60" max="63" width="9" style="52" customWidth="1"/>
    <col min="64" max="256" width="9" style="52"/>
    <col min="257" max="257" width="20" style="52" bestFit="1" customWidth="1"/>
    <col min="258" max="258" width="25.6328125" style="52" customWidth="1"/>
    <col min="259" max="259" width="29.90625" style="52" customWidth="1"/>
    <col min="260" max="260" width="23.26953125" style="52" customWidth="1"/>
    <col min="261" max="261" width="22.453125" style="52" customWidth="1"/>
    <col min="262" max="264" width="9" style="52"/>
    <col min="265" max="265" width="12.08984375" style="52" bestFit="1" customWidth="1"/>
    <col min="266" max="266" width="12.7265625" style="52" bestFit="1" customWidth="1"/>
    <col min="267" max="267" width="13.08984375" style="52" bestFit="1" customWidth="1"/>
    <col min="268" max="268" width="9" style="52"/>
    <col min="269" max="269" width="9.90625" style="52" bestFit="1" customWidth="1"/>
    <col min="270" max="275" width="9" style="52"/>
    <col min="276" max="276" width="9.90625" style="52" bestFit="1" customWidth="1"/>
    <col min="277" max="512" width="9" style="52"/>
    <col min="513" max="513" width="20" style="52" bestFit="1" customWidth="1"/>
    <col min="514" max="514" width="25.6328125" style="52" customWidth="1"/>
    <col min="515" max="515" width="29.90625" style="52" customWidth="1"/>
    <col min="516" max="516" width="23.26953125" style="52" customWidth="1"/>
    <col min="517" max="517" width="22.453125" style="52" customWidth="1"/>
    <col min="518" max="520" width="9" style="52"/>
    <col min="521" max="521" width="12.08984375" style="52" bestFit="1" customWidth="1"/>
    <col min="522" max="522" width="12.7265625" style="52" bestFit="1" customWidth="1"/>
    <col min="523" max="523" width="13.08984375" style="52" bestFit="1" customWidth="1"/>
    <col min="524" max="524" width="9" style="52"/>
    <col min="525" max="525" width="9.90625" style="52" bestFit="1" customWidth="1"/>
    <col min="526" max="531" width="9" style="52"/>
    <col min="532" max="532" width="9.90625" style="52" bestFit="1" customWidth="1"/>
    <col min="533" max="768" width="9" style="52"/>
    <col min="769" max="769" width="20" style="52" bestFit="1" customWidth="1"/>
    <col min="770" max="770" width="25.6328125" style="52" customWidth="1"/>
    <col min="771" max="771" width="29.90625" style="52" customWidth="1"/>
    <col min="772" max="772" width="23.26953125" style="52" customWidth="1"/>
    <col min="773" max="773" width="22.453125" style="52" customWidth="1"/>
    <col min="774" max="776" width="9" style="52"/>
    <col min="777" max="777" width="12.08984375" style="52" bestFit="1" customWidth="1"/>
    <col min="778" max="778" width="12.7265625" style="52" bestFit="1" customWidth="1"/>
    <col min="779" max="779" width="13.08984375" style="52" bestFit="1" customWidth="1"/>
    <col min="780" max="780" width="9" style="52"/>
    <col min="781" max="781" width="9.90625" style="52" bestFit="1" customWidth="1"/>
    <col min="782" max="787" width="9" style="52"/>
    <col min="788" max="788" width="9.90625" style="52" bestFit="1" customWidth="1"/>
    <col min="789" max="1024" width="9" style="52"/>
    <col min="1025" max="1025" width="20" style="52" bestFit="1" customWidth="1"/>
    <col min="1026" max="1026" width="25.6328125" style="52" customWidth="1"/>
    <col min="1027" max="1027" width="29.90625" style="52" customWidth="1"/>
    <col min="1028" max="1028" width="23.26953125" style="52" customWidth="1"/>
    <col min="1029" max="1029" width="22.453125" style="52" customWidth="1"/>
    <col min="1030" max="1032" width="9" style="52"/>
    <col min="1033" max="1033" width="12.08984375" style="52" bestFit="1" customWidth="1"/>
    <col min="1034" max="1034" width="12.7265625" style="52" bestFit="1" customWidth="1"/>
    <col min="1035" max="1035" width="13.08984375" style="52" bestFit="1" customWidth="1"/>
    <col min="1036" max="1036" width="9" style="52"/>
    <col min="1037" max="1037" width="9.90625" style="52" bestFit="1" customWidth="1"/>
    <col min="1038" max="1043" width="9" style="52"/>
    <col min="1044" max="1044" width="9.90625" style="52" bestFit="1" customWidth="1"/>
    <col min="1045" max="1280" width="9" style="52"/>
    <col min="1281" max="1281" width="20" style="52" bestFit="1" customWidth="1"/>
    <col min="1282" max="1282" width="25.6328125" style="52" customWidth="1"/>
    <col min="1283" max="1283" width="29.90625" style="52" customWidth="1"/>
    <col min="1284" max="1284" width="23.26953125" style="52" customWidth="1"/>
    <col min="1285" max="1285" width="22.453125" style="52" customWidth="1"/>
    <col min="1286" max="1288" width="9" style="52"/>
    <col min="1289" max="1289" width="12.08984375" style="52" bestFit="1" customWidth="1"/>
    <col min="1290" max="1290" width="12.7265625" style="52" bestFit="1" customWidth="1"/>
    <col min="1291" max="1291" width="13.08984375" style="52" bestFit="1" customWidth="1"/>
    <col min="1292" max="1292" width="9" style="52"/>
    <col min="1293" max="1293" width="9.90625" style="52" bestFit="1" customWidth="1"/>
    <col min="1294" max="1299" width="9" style="52"/>
    <col min="1300" max="1300" width="9.90625" style="52" bestFit="1" customWidth="1"/>
    <col min="1301" max="1536" width="9" style="52"/>
    <col min="1537" max="1537" width="20" style="52" bestFit="1" customWidth="1"/>
    <col min="1538" max="1538" width="25.6328125" style="52" customWidth="1"/>
    <col min="1539" max="1539" width="29.90625" style="52" customWidth="1"/>
    <col min="1540" max="1540" width="23.26953125" style="52" customWidth="1"/>
    <col min="1541" max="1541" width="22.453125" style="52" customWidth="1"/>
    <col min="1542" max="1544" width="9" style="52"/>
    <col min="1545" max="1545" width="12.08984375" style="52" bestFit="1" customWidth="1"/>
    <col min="1546" max="1546" width="12.7265625" style="52" bestFit="1" customWidth="1"/>
    <col min="1547" max="1547" width="13.08984375" style="52" bestFit="1" customWidth="1"/>
    <col min="1548" max="1548" width="9" style="52"/>
    <col min="1549" max="1549" width="9.90625" style="52" bestFit="1" customWidth="1"/>
    <col min="1550" max="1555" width="9" style="52"/>
    <col min="1556" max="1556" width="9.90625" style="52" bestFit="1" customWidth="1"/>
    <col min="1557" max="1792" width="9" style="52"/>
    <col min="1793" max="1793" width="20" style="52" bestFit="1" customWidth="1"/>
    <col min="1794" max="1794" width="25.6328125" style="52" customWidth="1"/>
    <col min="1795" max="1795" width="29.90625" style="52" customWidth="1"/>
    <col min="1796" max="1796" width="23.26953125" style="52" customWidth="1"/>
    <col min="1797" max="1797" width="22.453125" style="52" customWidth="1"/>
    <col min="1798" max="1800" width="9" style="52"/>
    <col min="1801" max="1801" width="12.08984375" style="52" bestFit="1" customWidth="1"/>
    <col min="1802" max="1802" width="12.7265625" style="52" bestFit="1" customWidth="1"/>
    <col min="1803" max="1803" width="13.08984375" style="52" bestFit="1" customWidth="1"/>
    <col min="1804" max="1804" width="9" style="52"/>
    <col min="1805" max="1805" width="9.90625" style="52" bestFit="1" customWidth="1"/>
    <col min="1806" max="1811" width="9" style="52"/>
    <col min="1812" max="1812" width="9.90625" style="52" bestFit="1" customWidth="1"/>
    <col min="1813" max="2048" width="9" style="52"/>
    <col min="2049" max="2049" width="20" style="52" bestFit="1" customWidth="1"/>
    <col min="2050" max="2050" width="25.6328125" style="52" customWidth="1"/>
    <col min="2051" max="2051" width="29.90625" style="52" customWidth="1"/>
    <col min="2052" max="2052" width="23.26953125" style="52" customWidth="1"/>
    <col min="2053" max="2053" width="22.453125" style="52" customWidth="1"/>
    <col min="2054" max="2056" width="9" style="52"/>
    <col min="2057" max="2057" width="12.08984375" style="52" bestFit="1" customWidth="1"/>
    <col min="2058" max="2058" width="12.7265625" style="52" bestFit="1" customWidth="1"/>
    <col min="2059" max="2059" width="13.08984375" style="52" bestFit="1" customWidth="1"/>
    <col min="2060" max="2060" width="9" style="52"/>
    <col min="2061" max="2061" width="9.90625" style="52" bestFit="1" customWidth="1"/>
    <col min="2062" max="2067" width="9" style="52"/>
    <col min="2068" max="2068" width="9.90625" style="52" bestFit="1" customWidth="1"/>
    <col min="2069" max="2304" width="9" style="52"/>
    <col min="2305" max="2305" width="20" style="52" bestFit="1" customWidth="1"/>
    <col min="2306" max="2306" width="25.6328125" style="52" customWidth="1"/>
    <col min="2307" max="2307" width="29.90625" style="52" customWidth="1"/>
    <col min="2308" max="2308" width="23.26953125" style="52" customWidth="1"/>
    <col min="2309" max="2309" width="22.453125" style="52" customWidth="1"/>
    <col min="2310" max="2312" width="9" style="52"/>
    <col min="2313" max="2313" width="12.08984375" style="52" bestFit="1" customWidth="1"/>
    <col min="2314" max="2314" width="12.7265625" style="52" bestFit="1" customWidth="1"/>
    <col min="2315" max="2315" width="13.08984375" style="52" bestFit="1" customWidth="1"/>
    <col min="2316" max="2316" width="9" style="52"/>
    <col min="2317" max="2317" width="9.90625" style="52" bestFit="1" customWidth="1"/>
    <col min="2318" max="2323" width="9" style="52"/>
    <col min="2324" max="2324" width="9.90625" style="52" bestFit="1" customWidth="1"/>
    <col min="2325" max="2560" width="9" style="52"/>
    <col min="2561" max="2561" width="20" style="52" bestFit="1" customWidth="1"/>
    <col min="2562" max="2562" width="25.6328125" style="52" customWidth="1"/>
    <col min="2563" max="2563" width="29.90625" style="52" customWidth="1"/>
    <col min="2564" max="2564" width="23.26953125" style="52" customWidth="1"/>
    <col min="2565" max="2565" width="22.453125" style="52" customWidth="1"/>
    <col min="2566" max="2568" width="9" style="52"/>
    <col min="2569" max="2569" width="12.08984375" style="52" bestFit="1" customWidth="1"/>
    <col min="2570" max="2570" width="12.7265625" style="52" bestFit="1" customWidth="1"/>
    <col min="2571" max="2571" width="13.08984375" style="52" bestFit="1" customWidth="1"/>
    <col min="2572" max="2572" width="9" style="52"/>
    <col min="2573" max="2573" width="9.90625" style="52" bestFit="1" customWidth="1"/>
    <col min="2574" max="2579" width="9" style="52"/>
    <col min="2580" max="2580" width="9.90625" style="52" bestFit="1" customWidth="1"/>
    <col min="2581" max="2816" width="9" style="52"/>
    <col min="2817" max="2817" width="20" style="52" bestFit="1" customWidth="1"/>
    <col min="2818" max="2818" width="25.6328125" style="52" customWidth="1"/>
    <col min="2819" max="2819" width="29.90625" style="52" customWidth="1"/>
    <col min="2820" max="2820" width="23.26953125" style="52" customWidth="1"/>
    <col min="2821" max="2821" width="22.453125" style="52" customWidth="1"/>
    <col min="2822" max="2824" width="9" style="52"/>
    <col min="2825" max="2825" width="12.08984375" style="52" bestFit="1" customWidth="1"/>
    <col min="2826" max="2826" width="12.7265625" style="52" bestFit="1" customWidth="1"/>
    <col min="2827" max="2827" width="13.08984375" style="52" bestFit="1" customWidth="1"/>
    <col min="2828" max="2828" width="9" style="52"/>
    <col min="2829" max="2829" width="9.90625" style="52" bestFit="1" customWidth="1"/>
    <col min="2830" max="2835" width="9" style="52"/>
    <col min="2836" max="2836" width="9.90625" style="52" bestFit="1" customWidth="1"/>
    <col min="2837" max="3072" width="9" style="52"/>
    <col min="3073" max="3073" width="20" style="52" bestFit="1" customWidth="1"/>
    <col min="3074" max="3074" width="25.6328125" style="52" customWidth="1"/>
    <col min="3075" max="3075" width="29.90625" style="52" customWidth="1"/>
    <col min="3076" max="3076" width="23.26953125" style="52" customWidth="1"/>
    <col min="3077" max="3077" width="22.453125" style="52" customWidth="1"/>
    <col min="3078" max="3080" width="9" style="52"/>
    <col min="3081" max="3081" width="12.08984375" style="52" bestFit="1" customWidth="1"/>
    <col min="3082" max="3082" width="12.7265625" style="52" bestFit="1" customWidth="1"/>
    <col min="3083" max="3083" width="13.08984375" style="52" bestFit="1" customWidth="1"/>
    <col min="3084" max="3084" width="9" style="52"/>
    <col min="3085" max="3085" width="9.90625" style="52" bestFit="1" customWidth="1"/>
    <col min="3086" max="3091" width="9" style="52"/>
    <col min="3092" max="3092" width="9.90625" style="52" bestFit="1" customWidth="1"/>
    <col min="3093" max="3328" width="9" style="52"/>
    <col min="3329" max="3329" width="20" style="52" bestFit="1" customWidth="1"/>
    <col min="3330" max="3330" width="25.6328125" style="52" customWidth="1"/>
    <col min="3331" max="3331" width="29.90625" style="52" customWidth="1"/>
    <col min="3332" max="3332" width="23.26953125" style="52" customWidth="1"/>
    <col min="3333" max="3333" width="22.453125" style="52" customWidth="1"/>
    <col min="3334" max="3336" width="9" style="52"/>
    <col min="3337" max="3337" width="12.08984375" style="52" bestFit="1" customWidth="1"/>
    <col min="3338" max="3338" width="12.7265625" style="52" bestFit="1" customWidth="1"/>
    <col min="3339" max="3339" width="13.08984375" style="52" bestFit="1" customWidth="1"/>
    <col min="3340" max="3340" width="9" style="52"/>
    <col min="3341" max="3341" width="9.90625" style="52" bestFit="1" customWidth="1"/>
    <col min="3342" max="3347" width="9" style="52"/>
    <col min="3348" max="3348" width="9.90625" style="52" bestFit="1" customWidth="1"/>
    <col min="3349" max="3584" width="9" style="52"/>
    <col min="3585" max="3585" width="20" style="52" bestFit="1" customWidth="1"/>
    <col min="3586" max="3586" width="25.6328125" style="52" customWidth="1"/>
    <col min="3587" max="3587" width="29.90625" style="52" customWidth="1"/>
    <col min="3588" max="3588" width="23.26953125" style="52" customWidth="1"/>
    <col min="3589" max="3589" width="22.453125" style="52" customWidth="1"/>
    <col min="3590" max="3592" width="9" style="52"/>
    <col min="3593" max="3593" width="12.08984375" style="52" bestFit="1" customWidth="1"/>
    <col min="3594" max="3594" width="12.7265625" style="52" bestFit="1" customWidth="1"/>
    <col min="3595" max="3595" width="13.08984375" style="52" bestFit="1" customWidth="1"/>
    <col min="3596" max="3596" width="9" style="52"/>
    <col min="3597" max="3597" width="9.90625" style="52" bestFit="1" customWidth="1"/>
    <col min="3598" max="3603" width="9" style="52"/>
    <col min="3604" max="3604" width="9.90625" style="52" bestFit="1" customWidth="1"/>
    <col min="3605" max="3840" width="9" style="52"/>
    <col min="3841" max="3841" width="20" style="52" bestFit="1" customWidth="1"/>
    <col min="3842" max="3842" width="25.6328125" style="52" customWidth="1"/>
    <col min="3843" max="3843" width="29.90625" style="52" customWidth="1"/>
    <col min="3844" max="3844" width="23.26953125" style="52" customWidth="1"/>
    <col min="3845" max="3845" width="22.453125" style="52" customWidth="1"/>
    <col min="3846" max="3848" width="9" style="52"/>
    <col min="3849" max="3849" width="12.08984375" style="52" bestFit="1" customWidth="1"/>
    <col min="3850" max="3850" width="12.7265625" style="52" bestFit="1" customWidth="1"/>
    <col min="3851" max="3851" width="13.08984375" style="52" bestFit="1" customWidth="1"/>
    <col min="3852" max="3852" width="9" style="52"/>
    <col min="3853" max="3853" width="9.90625" style="52" bestFit="1" customWidth="1"/>
    <col min="3854" max="3859" width="9" style="52"/>
    <col min="3860" max="3860" width="9.90625" style="52" bestFit="1" customWidth="1"/>
    <col min="3861" max="4096" width="9" style="52"/>
    <col min="4097" max="4097" width="20" style="52" bestFit="1" customWidth="1"/>
    <col min="4098" max="4098" width="25.6328125" style="52" customWidth="1"/>
    <col min="4099" max="4099" width="29.90625" style="52" customWidth="1"/>
    <col min="4100" max="4100" width="23.26953125" style="52" customWidth="1"/>
    <col min="4101" max="4101" width="22.453125" style="52" customWidth="1"/>
    <col min="4102" max="4104" width="9" style="52"/>
    <col min="4105" max="4105" width="12.08984375" style="52" bestFit="1" customWidth="1"/>
    <col min="4106" max="4106" width="12.7265625" style="52" bestFit="1" customWidth="1"/>
    <col min="4107" max="4107" width="13.08984375" style="52" bestFit="1" customWidth="1"/>
    <col min="4108" max="4108" width="9" style="52"/>
    <col min="4109" max="4109" width="9.90625" style="52" bestFit="1" customWidth="1"/>
    <col min="4110" max="4115" width="9" style="52"/>
    <col min="4116" max="4116" width="9.90625" style="52" bestFit="1" customWidth="1"/>
    <col min="4117" max="4352" width="9" style="52"/>
    <col min="4353" max="4353" width="20" style="52" bestFit="1" customWidth="1"/>
    <col min="4354" max="4354" width="25.6328125" style="52" customWidth="1"/>
    <col min="4355" max="4355" width="29.90625" style="52" customWidth="1"/>
    <col min="4356" max="4356" width="23.26953125" style="52" customWidth="1"/>
    <col min="4357" max="4357" width="22.453125" style="52" customWidth="1"/>
    <col min="4358" max="4360" width="9" style="52"/>
    <col min="4361" max="4361" width="12.08984375" style="52" bestFit="1" customWidth="1"/>
    <col min="4362" max="4362" width="12.7265625" style="52" bestFit="1" customWidth="1"/>
    <col min="4363" max="4363" width="13.08984375" style="52" bestFit="1" customWidth="1"/>
    <col min="4364" max="4364" width="9" style="52"/>
    <col min="4365" max="4365" width="9.90625" style="52" bestFit="1" customWidth="1"/>
    <col min="4366" max="4371" width="9" style="52"/>
    <col min="4372" max="4372" width="9.90625" style="52" bestFit="1" customWidth="1"/>
    <col min="4373" max="4608" width="9" style="52"/>
    <col min="4609" max="4609" width="20" style="52" bestFit="1" customWidth="1"/>
    <col min="4610" max="4610" width="25.6328125" style="52" customWidth="1"/>
    <col min="4611" max="4611" width="29.90625" style="52" customWidth="1"/>
    <col min="4612" max="4612" width="23.26953125" style="52" customWidth="1"/>
    <col min="4613" max="4613" width="22.453125" style="52" customWidth="1"/>
    <col min="4614" max="4616" width="9" style="52"/>
    <col min="4617" max="4617" width="12.08984375" style="52" bestFit="1" customWidth="1"/>
    <col min="4618" max="4618" width="12.7265625" style="52" bestFit="1" customWidth="1"/>
    <col min="4619" max="4619" width="13.08984375" style="52" bestFit="1" customWidth="1"/>
    <col min="4620" max="4620" width="9" style="52"/>
    <col min="4621" max="4621" width="9.90625" style="52" bestFit="1" customWidth="1"/>
    <col min="4622" max="4627" width="9" style="52"/>
    <col min="4628" max="4628" width="9.90625" style="52" bestFit="1" customWidth="1"/>
    <col min="4629" max="4864" width="9" style="52"/>
    <col min="4865" max="4865" width="20" style="52" bestFit="1" customWidth="1"/>
    <col min="4866" max="4866" width="25.6328125" style="52" customWidth="1"/>
    <col min="4867" max="4867" width="29.90625" style="52" customWidth="1"/>
    <col min="4868" max="4868" width="23.26953125" style="52" customWidth="1"/>
    <col min="4869" max="4869" width="22.453125" style="52" customWidth="1"/>
    <col min="4870" max="4872" width="9" style="52"/>
    <col min="4873" max="4873" width="12.08984375" style="52" bestFit="1" customWidth="1"/>
    <col min="4874" max="4874" width="12.7265625" style="52" bestFit="1" customWidth="1"/>
    <col min="4875" max="4875" width="13.08984375" style="52" bestFit="1" customWidth="1"/>
    <col min="4876" max="4876" width="9" style="52"/>
    <col min="4877" max="4877" width="9.90625" style="52" bestFit="1" customWidth="1"/>
    <col min="4878" max="4883" width="9" style="52"/>
    <col min="4884" max="4884" width="9.90625" style="52" bestFit="1" customWidth="1"/>
    <col min="4885" max="5120" width="9" style="52"/>
    <col min="5121" max="5121" width="20" style="52" bestFit="1" customWidth="1"/>
    <col min="5122" max="5122" width="25.6328125" style="52" customWidth="1"/>
    <col min="5123" max="5123" width="29.90625" style="52" customWidth="1"/>
    <col min="5124" max="5124" width="23.26953125" style="52" customWidth="1"/>
    <col min="5125" max="5125" width="22.453125" style="52" customWidth="1"/>
    <col min="5126" max="5128" width="9" style="52"/>
    <col min="5129" max="5129" width="12.08984375" style="52" bestFit="1" customWidth="1"/>
    <col min="5130" max="5130" width="12.7265625" style="52" bestFit="1" customWidth="1"/>
    <col min="5131" max="5131" width="13.08984375" style="52" bestFit="1" customWidth="1"/>
    <col min="5132" max="5132" width="9" style="52"/>
    <col min="5133" max="5133" width="9.90625" style="52" bestFit="1" customWidth="1"/>
    <col min="5134" max="5139" width="9" style="52"/>
    <col min="5140" max="5140" width="9.90625" style="52" bestFit="1" customWidth="1"/>
    <col min="5141" max="5376" width="9" style="52"/>
    <col min="5377" max="5377" width="20" style="52" bestFit="1" customWidth="1"/>
    <col min="5378" max="5378" width="25.6328125" style="52" customWidth="1"/>
    <col min="5379" max="5379" width="29.90625" style="52" customWidth="1"/>
    <col min="5380" max="5380" width="23.26953125" style="52" customWidth="1"/>
    <col min="5381" max="5381" width="22.453125" style="52" customWidth="1"/>
    <col min="5382" max="5384" width="9" style="52"/>
    <col min="5385" max="5385" width="12.08984375" style="52" bestFit="1" customWidth="1"/>
    <col min="5386" max="5386" width="12.7265625" style="52" bestFit="1" customWidth="1"/>
    <col min="5387" max="5387" width="13.08984375" style="52" bestFit="1" customWidth="1"/>
    <col min="5388" max="5388" width="9" style="52"/>
    <col min="5389" max="5389" width="9.90625" style="52" bestFit="1" customWidth="1"/>
    <col min="5390" max="5395" width="9" style="52"/>
    <col min="5396" max="5396" width="9.90625" style="52" bestFit="1" customWidth="1"/>
    <col min="5397" max="5632" width="9" style="52"/>
    <col min="5633" max="5633" width="20" style="52" bestFit="1" customWidth="1"/>
    <col min="5634" max="5634" width="25.6328125" style="52" customWidth="1"/>
    <col min="5635" max="5635" width="29.90625" style="52" customWidth="1"/>
    <col min="5636" max="5636" width="23.26953125" style="52" customWidth="1"/>
    <col min="5637" max="5637" width="22.453125" style="52" customWidth="1"/>
    <col min="5638" max="5640" width="9" style="52"/>
    <col min="5641" max="5641" width="12.08984375" style="52" bestFit="1" customWidth="1"/>
    <col min="5642" max="5642" width="12.7265625" style="52" bestFit="1" customWidth="1"/>
    <col min="5643" max="5643" width="13.08984375" style="52" bestFit="1" customWidth="1"/>
    <col min="5644" max="5644" width="9" style="52"/>
    <col min="5645" max="5645" width="9.90625" style="52" bestFit="1" customWidth="1"/>
    <col min="5646" max="5651" width="9" style="52"/>
    <col min="5652" max="5652" width="9.90625" style="52" bestFit="1" customWidth="1"/>
    <col min="5653" max="5888" width="9" style="52"/>
    <col min="5889" max="5889" width="20" style="52" bestFit="1" customWidth="1"/>
    <col min="5890" max="5890" width="25.6328125" style="52" customWidth="1"/>
    <col min="5891" max="5891" width="29.90625" style="52" customWidth="1"/>
    <col min="5892" max="5892" width="23.26953125" style="52" customWidth="1"/>
    <col min="5893" max="5893" width="22.453125" style="52" customWidth="1"/>
    <col min="5894" max="5896" width="9" style="52"/>
    <col min="5897" max="5897" width="12.08984375" style="52" bestFit="1" customWidth="1"/>
    <col min="5898" max="5898" width="12.7265625" style="52" bestFit="1" customWidth="1"/>
    <col min="5899" max="5899" width="13.08984375" style="52" bestFit="1" customWidth="1"/>
    <col min="5900" max="5900" width="9" style="52"/>
    <col min="5901" max="5901" width="9.90625" style="52" bestFit="1" customWidth="1"/>
    <col min="5902" max="5907" width="9" style="52"/>
    <col min="5908" max="5908" width="9.90625" style="52" bestFit="1" customWidth="1"/>
    <col min="5909" max="6144" width="9" style="52"/>
    <col min="6145" max="6145" width="20" style="52" bestFit="1" customWidth="1"/>
    <col min="6146" max="6146" width="25.6328125" style="52" customWidth="1"/>
    <col min="6147" max="6147" width="29.90625" style="52" customWidth="1"/>
    <col min="6148" max="6148" width="23.26953125" style="52" customWidth="1"/>
    <col min="6149" max="6149" width="22.453125" style="52" customWidth="1"/>
    <col min="6150" max="6152" width="9" style="52"/>
    <col min="6153" max="6153" width="12.08984375" style="52" bestFit="1" customWidth="1"/>
    <col min="6154" max="6154" width="12.7265625" style="52" bestFit="1" customWidth="1"/>
    <col min="6155" max="6155" width="13.08984375" style="52" bestFit="1" customWidth="1"/>
    <col min="6156" max="6156" width="9" style="52"/>
    <col min="6157" max="6157" width="9.90625" style="52" bestFit="1" customWidth="1"/>
    <col min="6158" max="6163" width="9" style="52"/>
    <col min="6164" max="6164" width="9.90625" style="52" bestFit="1" customWidth="1"/>
    <col min="6165" max="6400" width="9" style="52"/>
    <col min="6401" max="6401" width="20" style="52" bestFit="1" customWidth="1"/>
    <col min="6402" max="6402" width="25.6328125" style="52" customWidth="1"/>
    <col min="6403" max="6403" width="29.90625" style="52" customWidth="1"/>
    <col min="6404" max="6404" width="23.26953125" style="52" customWidth="1"/>
    <col min="6405" max="6405" width="22.453125" style="52" customWidth="1"/>
    <col min="6406" max="6408" width="9" style="52"/>
    <col min="6409" max="6409" width="12.08984375" style="52" bestFit="1" customWidth="1"/>
    <col min="6410" max="6410" width="12.7265625" style="52" bestFit="1" customWidth="1"/>
    <col min="6411" max="6411" width="13.08984375" style="52" bestFit="1" customWidth="1"/>
    <col min="6412" max="6412" width="9" style="52"/>
    <col min="6413" max="6413" width="9.90625" style="52" bestFit="1" customWidth="1"/>
    <col min="6414" max="6419" width="9" style="52"/>
    <col min="6420" max="6420" width="9.90625" style="52" bestFit="1" customWidth="1"/>
    <col min="6421" max="6656" width="9" style="52"/>
    <col min="6657" max="6657" width="20" style="52" bestFit="1" customWidth="1"/>
    <col min="6658" max="6658" width="25.6328125" style="52" customWidth="1"/>
    <col min="6659" max="6659" width="29.90625" style="52" customWidth="1"/>
    <col min="6660" max="6660" width="23.26953125" style="52" customWidth="1"/>
    <col min="6661" max="6661" width="22.453125" style="52" customWidth="1"/>
    <col min="6662" max="6664" width="9" style="52"/>
    <col min="6665" max="6665" width="12.08984375" style="52" bestFit="1" customWidth="1"/>
    <col min="6666" max="6666" width="12.7265625" style="52" bestFit="1" customWidth="1"/>
    <col min="6667" max="6667" width="13.08984375" style="52" bestFit="1" customWidth="1"/>
    <col min="6668" max="6668" width="9" style="52"/>
    <col min="6669" max="6669" width="9.90625" style="52" bestFit="1" customWidth="1"/>
    <col min="6670" max="6675" width="9" style="52"/>
    <col min="6676" max="6676" width="9.90625" style="52" bestFit="1" customWidth="1"/>
    <col min="6677" max="6912" width="9" style="52"/>
    <col min="6913" max="6913" width="20" style="52" bestFit="1" customWidth="1"/>
    <col min="6914" max="6914" width="25.6328125" style="52" customWidth="1"/>
    <col min="6915" max="6915" width="29.90625" style="52" customWidth="1"/>
    <col min="6916" max="6916" width="23.26953125" style="52" customWidth="1"/>
    <col min="6917" max="6917" width="22.453125" style="52" customWidth="1"/>
    <col min="6918" max="6920" width="9" style="52"/>
    <col min="6921" max="6921" width="12.08984375" style="52" bestFit="1" customWidth="1"/>
    <col min="6922" max="6922" width="12.7265625" style="52" bestFit="1" customWidth="1"/>
    <col min="6923" max="6923" width="13.08984375" style="52" bestFit="1" customWidth="1"/>
    <col min="6924" max="6924" width="9" style="52"/>
    <col min="6925" max="6925" width="9.90625" style="52" bestFit="1" customWidth="1"/>
    <col min="6926" max="6931" width="9" style="52"/>
    <col min="6932" max="6932" width="9.90625" style="52" bestFit="1" customWidth="1"/>
    <col min="6933" max="7168" width="9" style="52"/>
    <col min="7169" max="7169" width="20" style="52" bestFit="1" customWidth="1"/>
    <col min="7170" max="7170" width="25.6328125" style="52" customWidth="1"/>
    <col min="7171" max="7171" width="29.90625" style="52" customWidth="1"/>
    <col min="7172" max="7172" width="23.26953125" style="52" customWidth="1"/>
    <col min="7173" max="7173" width="22.453125" style="52" customWidth="1"/>
    <col min="7174" max="7176" width="9" style="52"/>
    <col min="7177" max="7177" width="12.08984375" style="52" bestFit="1" customWidth="1"/>
    <col min="7178" max="7178" width="12.7265625" style="52" bestFit="1" customWidth="1"/>
    <col min="7179" max="7179" width="13.08984375" style="52" bestFit="1" customWidth="1"/>
    <col min="7180" max="7180" width="9" style="52"/>
    <col min="7181" max="7181" width="9.90625" style="52" bestFit="1" customWidth="1"/>
    <col min="7182" max="7187" width="9" style="52"/>
    <col min="7188" max="7188" width="9.90625" style="52" bestFit="1" customWidth="1"/>
    <col min="7189" max="7424" width="9" style="52"/>
    <col min="7425" max="7425" width="20" style="52" bestFit="1" customWidth="1"/>
    <col min="7426" max="7426" width="25.6328125" style="52" customWidth="1"/>
    <col min="7427" max="7427" width="29.90625" style="52" customWidth="1"/>
    <col min="7428" max="7428" width="23.26953125" style="52" customWidth="1"/>
    <col min="7429" max="7429" width="22.453125" style="52" customWidth="1"/>
    <col min="7430" max="7432" width="9" style="52"/>
    <col min="7433" max="7433" width="12.08984375" style="52" bestFit="1" customWidth="1"/>
    <col min="7434" max="7434" width="12.7265625" style="52" bestFit="1" customWidth="1"/>
    <col min="7435" max="7435" width="13.08984375" style="52" bestFit="1" customWidth="1"/>
    <col min="7436" max="7436" width="9" style="52"/>
    <col min="7437" max="7437" width="9.90625" style="52" bestFit="1" customWidth="1"/>
    <col min="7438" max="7443" width="9" style="52"/>
    <col min="7444" max="7444" width="9.90625" style="52" bestFit="1" customWidth="1"/>
    <col min="7445" max="7680" width="9" style="52"/>
    <col min="7681" max="7681" width="20" style="52" bestFit="1" customWidth="1"/>
    <col min="7682" max="7682" width="25.6328125" style="52" customWidth="1"/>
    <col min="7683" max="7683" width="29.90625" style="52" customWidth="1"/>
    <col min="7684" max="7684" width="23.26953125" style="52" customWidth="1"/>
    <col min="7685" max="7685" width="22.453125" style="52" customWidth="1"/>
    <col min="7686" max="7688" width="9" style="52"/>
    <col min="7689" max="7689" width="12.08984375" style="52" bestFit="1" customWidth="1"/>
    <col min="7690" max="7690" width="12.7265625" style="52" bestFit="1" customWidth="1"/>
    <col min="7691" max="7691" width="13.08984375" style="52" bestFit="1" customWidth="1"/>
    <col min="7692" max="7692" width="9" style="52"/>
    <col min="7693" max="7693" width="9.90625" style="52" bestFit="1" customWidth="1"/>
    <col min="7694" max="7699" width="9" style="52"/>
    <col min="7700" max="7700" width="9.90625" style="52" bestFit="1" customWidth="1"/>
    <col min="7701" max="7936" width="9" style="52"/>
    <col min="7937" max="7937" width="20" style="52" bestFit="1" customWidth="1"/>
    <col min="7938" max="7938" width="25.6328125" style="52" customWidth="1"/>
    <col min="7939" max="7939" width="29.90625" style="52" customWidth="1"/>
    <col min="7940" max="7940" width="23.26953125" style="52" customWidth="1"/>
    <col min="7941" max="7941" width="22.453125" style="52" customWidth="1"/>
    <col min="7942" max="7944" width="9" style="52"/>
    <col min="7945" max="7945" width="12.08984375" style="52" bestFit="1" customWidth="1"/>
    <col min="7946" max="7946" width="12.7265625" style="52" bestFit="1" customWidth="1"/>
    <col min="7947" max="7947" width="13.08984375" style="52" bestFit="1" customWidth="1"/>
    <col min="7948" max="7948" width="9" style="52"/>
    <col min="7949" max="7949" width="9.90625" style="52" bestFit="1" customWidth="1"/>
    <col min="7950" max="7955" width="9" style="52"/>
    <col min="7956" max="7956" width="9.90625" style="52" bestFit="1" customWidth="1"/>
    <col min="7957" max="8192" width="9" style="52"/>
    <col min="8193" max="8193" width="20" style="52" bestFit="1" customWidth="1"/>
    <col min="8194" max="8194" width="25.6328125" style="52" customWidth="1"/>
    <col min="8195" max="8195" width="29.90625" style="52" customWidth="1"/>
    <col min="8196" max="8196" width="23.26953125" style="52" customWidth="1"/>
    <col min="8197" max="8197" width="22.453125" style="52" customWidth="1"/>
    <col min="8198" max="8200" width="9" style="52"/>
    <col min="8201" max="8201" width="12.08984375" style="52" bestFit="1" customWidth="1"/>
    <col min="8202" max="8202" width="12.7265625" style="52" bestFit="1" customWidth="1"/>
    <col min="8203" max="8203" width="13.08984375" style="52" bestFit="1" customWidth="1"/>
    <col min="8204" max="8204" width="9" style="52"/>
    <col min="8205" max="8205" width="9.90625" style="52" bestFit="1" customWidth="1"/>
    <col min="8206" max="8211" width="9" style="52"/>
    <col min="8212" max="8212" width="9.90625" style="52" bestFit="1" customWidth="1"/>
    <col min="8213" max="8448" width="9" style="52"/>
    <col min="8449" max="8449" width="20" style="52" bestFit="1" customWidth="1"/>
    <col min="8450" max="8450" width="25.6328125" style="52" customWidth="1"/>
    <col min="8451" max="8451" width="29.90625" style="52" customWidth="1"/>
    <col min="8452" max="8452" width="23.26953125" style="52" customWidth="1"/>
    <col min="8453" max="8453" width="22.453125" style="52" customWidth="1"/>
    <col min="8454" max="8456" width="9" style="52"/>
    <col min="8457" max="8457" width="12.08984375" style="52" bestFit="1" customWidth="1"/>
    <col min="8458" max="8458" width="12.7265625" style="52" bestFit="1" customWidth="1"/>
    <col min="8459" max="8459" width="13.08984375" style="52" bestFit="1" customWidth="1"/>
    <col min="8460" max="8460" width="9" style="52"/>
    <col min="8461" max="8461" width="9.90625" style="52" bestFit="1" customWidth="1"/>
    <col min="8462" max="8467" width="9" style="52"/>
    <col min="8468" max="8468" width="9.90625" style="52" bestFit="1" customWidth="1"/>
    <col min="8469" max="8704" width="9" style="52"/>
    <col min="8705" max="8705" width="20" style="52" bestFit="1" customWidth="1"/>
    <col min="8706" max="8706" width="25.6328125" style="52" customWidth="1"/>
    <col min="8707" max="8707" width="29.90625" style="52" customWidth="1"/>
    <col min="8708" max="8708" width="23.26953125" style="52" customWidth="1"/>
    <col min="8709" max="8709" width="22.453125" style="52" customWidth="1"/>
    <col min="8710" max="8712" width="9" style="52"/>
    <col min="8713" max="8713" width="12.08984375" style="52" bestFit="1" customWidth="1"/>
    <col min="8714" max="8714" width="12.7265625" style="52" bestFit="1" customWidth="1"/>
    <col min="8715" max="8715" width="13.08984375" style="52" bestFit="1" customWidth="1"/>
    <col min="8716" max="8716" width="9" style="52"/>
    <col min="8717" max="8717" width="9.90625" style="52" bestFit="1" customWidth="1"/>
    <col min="8718" max="8723" width="9" style="52"/>
    <col min="8724" max="8724" width="9.90625" style="52" bestFit="1" customWidth="1"/>
    <col min="8725" max="8960" width="9" style="52"/>
    <col min="8961" max="8961" width="20" style="52" bestFit="1" customWidth="1"/>
    <col min="8962" max="8962" width="25.6328125" style="52" customWidth="1"/>
    <col min="8963" max="8963" width="29.90625" style="52" customWidth="1"/>
    <col min="8964" max="8964" width="23.26953125" style="52" customWidth="1"/>
    <col min="8965" max="8965" width="22.453125" style="52" customWidth="1"/>
    <col min="8966" max="8968" width="9" style="52"/>
    <col min="8969" max="8969" width="12.08984375" style="52" bestFit="1" customWidth="1"/>
    <col min="8970" max="8970" width="12.7265625" style="52" bestFit="1" customWidth="1"/>
    <col min="8971" max="8971" width="13.08984375" style="52" bestFit="1" customWidth="1"/>
    <col min="8972" max="8972" width="9" style="52"/>
    <col min="8973" max="8973" width="9.90625" style="52" bestFit="1" customWidth="1"/>
    <col min="8974" max="8979" width="9" style="52"/>
    <col min="8980" max="8980" width="9.90625" style="52" bestFit="1" customWidth="1"/>
    <col min="8981" max="9216" width="9" style="52"/>
    <col min="9217" max="9217" width="20" style="52" bestFit="1" customWidth="1"/>
    <col min="9218" max="9218" width="25.6328125" style="52" customWidth="1"/>
    <col min="9219" max="9219" width="29.90625" style="52" customWidth="1"/>
    <col min="9220" max="9220" width="23.26953125" style="52" customWidth="1"/>
    <col min="9221" max="9221" width="22.453125" style="52" customWidth="1"/>
    <col min="9222" max="9224" width="9" style="52"/>
    <col min="9225" max="9225" width="12.08984375" style="52" bestFit="1" customWidth="1"/>
    <col min="9226" max="9226" width="12.7265625" style="52" bestFit="1" customWidth="1"/>
    <col min="9227" max="9227" width="13.08984375" style="52" bestFit="1" customWidth="1"/>
    <col min="9228" max="9228" width="9" style="52"/>
    <col min="9229" max="9229" width="9.90625" style="52" bestFit="1" customWidth="1"/>
    <col min="9230" max="9235" width="9" style="52"/>
    <col min="9236" max="9236" width="9.90625" style="52" bestFit="1" customWidth="1"/>
    <col min="9237" max="9472" width="9" style="52"/>
    <col min="9473" max="9473" width="20" style="52" bestFit="1" customWidth="1"/>
    <col min="9474" max="9474" width="25.6328125" style="52" customWidth="1"/>
    <col min="9475" max="9475" width="29.90625" style="52" customWidth="1"/>
    <col min="9476" max="9476" width="23.26953125" style="52" customWidth="1"/>
    <col min="9477" max="9477" width="22.453125" style="52" customWidth="1"/>
    <col min="9478" max="9480" width="9" style="52"/>
    <col min="9481" max="9481" width="12.08984375" style="52" bestFit="1" customWidth="1"/>
    <col min="9482" max="9482" width="12.7265625" style="52" bestFit="1" customWidth="1"/>
    <col min="9483" max="9483" width="13.08984375" style="52" bestFit="1" customWidth="1"/>
    <col min="9484" max="9484" width="9" style="52"/>
    <col min="9485" max="9485" width="9.90625" style="52" bestFit="1" customWidth="1"/>
    <col min="9486" max="9491" width="9" style="52"/>
    <col min="9492" max="9492" width="9.90625" style="52" bestFit="1" customWidth="1"/>
    <col min="9493" max="9728" width="9" style="52"/>
    <col min="9729" max="9729" width="20" style="52" bestFit="1" customWidth="1"/>
    <col min="9730" max="9730" width="25.6328125" style="52" customWidth="1"/>
    <col min="9731" max="9731" width="29.90625" style="52" customWidth="1"/>
    <col min="9732" max="9732" width="23.26953125" style="52" customWidth="1"/>
    <col min="9733" max="9733" width="22.453125" style="52" customWidth="1"/>
    <col min="9734" max="9736" width="9" style="52"/>
    <col min="9737" max="9737" width="12.08984375" style="52" bestFit="1" customWidth="1"/>
    <col min="9738" max="9738" width="12.7265625" style="52" bestFit="1" customWidth="1"/>
    <col min="9739" max="9739" width="13.08984375" style="52" bestFit="1" customWidth="1"/>
    <col min="9740" max="9740" width="9" style="52"/>
    <col min="9741" max="9741" width="9.90625" style="52" bestFit="1" customWidth="1"/>
    <col min="9742" max="9747" width="9" style="52"/>
    <col min="9748" max="9748" width="9.90625" style="52" bestFit="1" customWidth="1"/>
    <col min="9749" max="9984" width="9" style="52"/>
    <col min="9985" max="9985" width="20" style="52" bestFit="1" customWidth="1"/>
    <col min="9986" max="9986" width="25.6328125" style="52" customWidth="1"/>
    <col min="9987" max="9987" width="29.90625" style="52" customWidth="1"/>
    <col min="9988" max="9988" width="23.26953125" style="52" customWidth="1"/>
    <col min="9989" max="9989" width="22.453125" style="52" customWidth="1"/>
    <col min="9990" max="9992" width="9" style="52"/>
    <col min="9993" max="9993" width="12.08984375" style="52" bestFit="1" customWidth="1"/>
    <col min="9994" max="9994" width="12.7265625" style="52" bestFit="1" customWidth="1"/>
    <col min="9995" max="9995" width="13.08984375" style="52" bestFit="1" customWidth="1"/>
    <col min="9996" max="9996" width="9" style="52"/>
    <col min="9997" max="9997" width="9.90625" style="52" bestFit="1" customWidth="1"/>
    <col min="9998" max="10003" width="9" style="52"/>
    <col min="10004" max="10004" width="9.90625" style="52" bestFit="1" customWidth="1"/>
    <col min="10005" max="10240" width="9" style="52"/>
    <col min="10241" max="10241" width="20" style="52" bestFit="1" customWidth="1"/>
    <col min="10242" max="10242" width="25.6328125" style="52" customWidth="1"/>
    <col min="10243" max="10243" width="29.90625" style="52" customWidth="1"/>
    <col min="10244" max="10244" width="23.26953125" style="52" customWidth="1"/>
    <col min="10245" max="10245" width="22.453125" style="52" customWidth="1"/>
    <col min="10246" max="10248" width="9" style="52"/>
    <col min="10249" max="10249" width="12.08984375" style="52" bestFit="1" customWidth="1"/>
    <col min="10250" max="10250" width="12.7265625" style="52" bestFit="1" customWidth="1"/>
    <col min="10251" max="10251" width="13.08984375" style="52" bestFit="1" customWidth="1"/>
    <col min="10252" max="10252" width="9" style="52"/>
    <col min="10253" max="10253" width="9.90625" style="52" bestFit="1" customWidth="1"/>
    <col min="10254" max="10259" width="9" style="52"/>
    <col min="10260" max="10260" width="9.90625" style="52" bestFit="1" customWidth="1"/>
    <col min="10261" max="10496" width="9" style="52"/>
    <col min="10497" max="10497" width="20" style="52" bestFit="1" customWidth="1"/>
    <col min="10498" max="10498" width="25.6328125" style="52" customWidth="1"/>
    <col min="10499" max="10499" width="29.90625" style="52" customWidth="1"/>
    <col min="10500" max="10500" width="23.26953125" style="52" customWidth="1"/>
    <col min="10501" max="10501" width="22.453125" style="52" customWidth="1"/>
    <col min="10502" max="10504" width="9" style="52"/>
    <col min="10505" max="10505" width="12.08984375" style="52" bestFit="1" customWidth="1"/>
    <col min="10506" max="10506" width="12.7265625" style="52" bestFit="1" customWidth="1"/>
    <col min="10507" max="10507" width="13.08984375" style="52" bestFit="1" customWidth="1"/>
    <col min="10508" max="10508" width="9" style="52"/>
    <col min="10509" max="10509" width="9.90625" style="52" bestFit="1" customWidth="1"/>
    <col min="10510" max="10515" width="9" style="52"/>
    <col min="10516" max="10516" width="9.90625" style="52" bestFit="1" customWidth="1"/>
    <col min="10517" max="10752" width="9" style="52"/>
    <col min="10753" max="10753" width="20" style="52" bestFit="1" customWidth="1"/>
    <col min="10754" max="10754" width="25.6328125" style="52" customWidth="1"/>
    <col min="10755" max="10755" width="29.90625" style="52" customWidth="1"/>
    <col min="10756" max="10756" width="23.26953125" style="52" customWidth="1"/>
    <col min="10757" max="10757" width="22.453125" style="52" customWidth="1"/>
    <col min="10758" max="10760" width="9" style="52"/>
    <col min="10761" max="10761" width="12.08984375" style="52" bestFit="1" customWidth="1"/>
    <col min="10762" max="10762" width="12.7265625" style="52" bestFit="1" customWidth="1"/>
    <col min="10763" max="10763" width="13.08984375" style="52" bestFit="1" customWidth="1"/>
    <col min="10764" max="10764" width="9" style="52"/>
    <col min="10765" max="10765" width="9.90625" style="52" bestFit="1" customWidth="1"/>
    <col min="10766" max="10771" width="9" style="52"/>
    <col min="10772" max="10772" width="9.90625" style="52" bestFit="1" customWidth="1"/>
    <col min="10773" max="11008" width="9" style="52"/>
    <col min="11009" max="11009" width="20" style="52" bestFit="1" customWidth="1"/>
    <col min="11010" max="11010" width="25.6328125" style="52" customWidth="1"/>
    <col min="11011" max="11011" width="29.90625" style="52" customWidth="1"/>
    <col min="11012" max="11012" width="23.26953125" style="52" customWidth="1"/>
    <col min="11013" max="11013" width="22.453125" style="52" customWidth="1"/>
    <col min="11014" max="11016" width="9" style="52"/>
    <col min="11017" max="11017" width="12.08984375" style="52" bestFit="1" customWidth="1"/>
    <col min="11018" max="11018" width="12.7265625" style="52" bestFit="1" customWidth="1"/>
    <col min="11019" max="11019" width="13.08984375" style="52" bestFit="1" customWidth="1"/>
    <col min="11020" max="11020" width="9" style="52"/>
    <col min="11021" max="11021" width="9.90625" style="52" bestFit="1" customWidth="1"/>
    <col min="11022" max="11027" width="9" style="52"/>
    <col min="11028" max="11028" width="9.90625" style="52" bestFit="1" customWidth="1"/>
    <col min="11029" max="11264" width="9" style="52"/>
    <col min="11265" max="11265" width="20" style="52" bestFit="1" customWidth="1"/>
    <col min="11266" max="11266" width="25.6328125" style="52" customWidth="1"/>
    <col min="11267" max="11267" width="29.90625" style="52" customWidth="1"/>
    <col min="11268" max="11268" width="23.26953125" style="52" customWidth="1"/>
    <col min="11269" max="11269" width="22.453125" style="52" customWidth="1"/>
    <col min="11270" max="11272" width="9" style="52"/>
    <col min="11273" max="11273" width="12.08984375" style="52" bestFit="1" customWidth="1"/>
    <col min="11274" max="11274" width="12.7265625" style="52" bestFit="1" customWidth="1"/>
    <col min="11275" max="11275" width="13.08984375" style="52" bestFit="1" customWidth="1"/>
    <col min="11276" max="11276" width="9" style="52"/>
    <col min="11277" max="11277" width="9.90625" style="52" bestFit="1" customWidth="1"/>
    <col min="11278" max="11283" width="9" style="52"/>
    <col min="11284" max="11284" width="9.90625" style="52" bestFit="1" customWidth="1"/>
    <col min="11285" max="11520" width="9" style="52"/>
    <col min="11521" max="11521" width="20" style="52" bestFit="1" customWidth="1"/>
    <col min="11522" max="11522" width="25.6328125" style="52" customWidth="1"/>
    <col min="11523" max="11523" width="29.90625" style="52" customWidth="1"/>
    <col min="11524" max="11524" width="23.26953125" style="52" customWidth="1"/>
    <col min="11525" max="11525" width="22.453125" style="52" customWidth="1"/>
    <col min="11526" max="11528" width="9" style="52"/>
    <col min="11529" max="11529" width="12.08984375" style="52" bestFit="1" customWidth="1"/>
    <col min="11530" max="11530" width="12.7265625" style="52" bestFit="1" customWidth="1"/>
    <col min="11531" max="11531" width="13.08984375" style="52" bestFit="1" customWidth="1"/>
    <col min="11532" max="11532" width="9" style="52"/>
    <col min="11533" max="11533" width="9.90625" style="52" bestFit="1" customWidth="1"/>
    <col min="11534" max="11539" width="9" style="52"/>
    <col min="11540" max="11540" width="9.90625" style="52" bestFit="1" customWidth="1"/>
    <col min="11541" max="11776" width="9" style="52"/>
    <col min="11777" max="11777" width="20" style="52" bestFit="1" customWidth="1"/>
    <col min="11778" max="11778" width="25.6328125" style="52" customWidth="1"/>
    <col min="11779" max="11779" width="29.90625" style="52" customWidth="1"/>
    <col min="11780" max="11780" width="23.26953125" style="52" customWidth="1"/>
    <col min="11781" max="11781" width="22.453125" style="52" customWidth="1"/>
    <col min="11782" max="11784" width="9" style="52"/>
    <col min="11785" max="11785" width="12.08984375" style="52" bestFit="1" customWidth="1"/>
    <col min="11786" max="11786" width="12.7265625" style="52" bestFit="1" customWidth="1"/>
    <col min="11787" max="11787" width="13.08984375" style="52" bestFit="1" customWidth="1"/>
    <col min="11788" max="11788" width="9" style="52"/>
    <col min="11789" max="11789" width="9.90625" style="52" bestFit="1" customWidth="1"/>
    <col min="11790" max="11795" width="9" style="52"/>
    <col min="11796" max="11796" width="9.90625" style="52" bestFit="1" customWidth="1"/>
    <col min="11797" max="12032" width="9" style="52"/>
    <col min="12033" max="12033" width="20" style="52" bestFit="1" customWidth="1"/>
    <col min="12034" max="12034" width="25.6328125" style="52" customWidth="1"/>
    <col min="12035" max="12035" width="29.90625" style="52" customWidth="1"/>
    <col min="12036" max="12036" width="23.26953125" style="52" customWidth="1"/>
    <col min="12037" max="12037" width="22.453125" style="52" customWidth="1"/>
    <col min="12038" max="12040" width="9" style="52"/>
    <col min="12041" max="12041" width="12.08984375" style="52" bestFit="1" customWidth="1"/>
    <col min="12042" max="12042" width="12.7265625" style="52" bestFit="1" customWidth="1"/>
    <col min="12043" max="12043" width="13.08984375" style="52" bestFit="1" customWidth="1"/>
    <col min="12044" max="12044" width="9" style="52"/>
    <col min="12045" max="12045" width="9.90625" style="52" bestFit="1" customWidth="1"/>
    <col min="12046" max="12051" width="9" style="52"/>
    <col min="12052" max="12052" width="9.90625" style="52" bestFit="1" customWidth="1"/>
    <col min="12053" max="12288" width="9" style="52"/>
    <col min="12289" max="12289" width="20" style="52" bestFit="1" customWidth="1"/>
    <col min="12290" max="12290" width="25.6328125" style="52" customWidth="1"/>
    <col min="12291" max="12291" width="29.90625" style="52" customWidth="1"/>
    <col min="12292" max="12292" width="23.26953125" style="52" customWidth="1"/>
    <col min="12293" max="12293" width="22.453125" style="52" customWidth="1"/>
    <col min="12294" max="12296" width="9" style="52"/>
    <col min="12297" max="12297" width="12.08984375" style="52" bestFit="1" customWidth="1"/>
    <col min="12298" max="12298" width="12.7265625" style="52" bestFit="1" customWidth="1"/>
    <col min="12299" max="12299" width="13.08984375" style="52" bestFit="1" customWidth="1"/>
    <col min="12300" max="12300" width="9" style="52"/>
    <col min="12301" max="12301" width="9.90625" style="52" bestFit="1" customWidth="1"/>
    <col min="12302" max="12307" width="9" style="52"/>
    <col min="12308" max="12308" width="9.90625" style="52" bestFit="1" customWidth="1"/>
    <col min="12309" max="12544" width="9" style="52"/>
    <col min="12545" max="12545" width="20" style="52" bestFit="1" customWidth="1"/>
    <col min="12546" max="12546" width="25.6328125" style="52" customWidth="1"/>
    <col min="12547" max="12547" width="29.90625" style="52" customWidth="1"/>
    <col min="12548" max="12548" width="23.26953125" style="52" customWidth="1"/>
    <col min="12549" max="12549" width="22.453125" style="52" customWidth="1"/>
    <col min="12550" max="12552" width="9" style="52"/>
    <col min="12553" max="12553" width="12.08984375" style="52" bestFit="1" customWidth="1"/>
    <col min="12554" max="12554" width="12.7265625" style="52" bestFit="1" customWidth="1"/>
    <col min="12555" max="12555" width="13.08984375" style="52" bestFit="1" customWidth="1"/>
    <col min="12556" max="12556" width="9" style="52"/>
    <col min="12557" max="12557" width="9.90625" style="52" bestFit="1" customWidth="1"/>
    <col min="12558" max="12563" width="9" style="52"/>
    <col min="12564" max="12564" width="9.90625" style="52" bestFit="1" customWidth="1"/>
    <col min="12565" max="12800" width="9" style="52"/>
    <col min="12801" max="12801" width="20" style="52" bestFit="1" customWidth="1"/>
    <col min="12802" max="12802" width="25.6328125" style="52" customWidth="1"/>
    <col min="12803" max="12803" width="29.90625" style="52" customWidth="1"/>
    <col min="12804" max="12804" width="23.26953125" style="52" customWidth="1"/>
    <col min="12805" max="12805" width="22.453125" style="52" customWidth="1"/>
    <col min="12806" max="12808" width="9" style="52"/>
    <col min="12809" max="12809" width="12.08984375" style="52" bestFit="1" customWidth="1"/>
    <col min="12810" max="12810" width="12.7265625" style="52" bestFit="1" customWidth="1"/>
    <col min="12811" max="12811" width="13.08984375" style="52" bestFit="1" customWidth="1"/>
    <col min="12812" max="12812" width="9" style="52"/>
    <col min="12813" max="12813" width="9.90625" style="52" bestFit="1" customWidth="1"/>
    <col min="12814" max="12819" width="9" style="52"/>
    <col min="12820" max="12820" width="9.90625" style="52" bestFit="1" customWidth="1"/>
    <col min="12821" max="13056" width="9" style="52"/>
    <col min="13057" max="13057" width="20" style="52" bestFit="1" customWidth="1"/>
    <col min="13058" max="13058" width="25.6328125" style="52" customWidth="1"/>
    <col min="13059" max="13059" width="29.90625" style="52" customWidth="1"/>
    <col min="13060" max="13060" width="23.26953125" style="52" customWidth="1"/>
    <col min="13061" max="13061" width="22.453125" style="52" customWidth="1"/>
    <col min="13062" max="13064" width="9" style="52"/>
    <col min="13065" max="13065" width="12.08984375" style="52" bestFit="1" customWidth="1"/>
    <col min="13066" max="13066" width="12.7265625" style="52" bestFit="1" customWidth="1"/>
    <col min="13067" max="13067" width="13.08984375" style="52" bestFit="1" customWidth="1"/>
    <col min="13068" max="13068" width="9" style="52"/>
    <col min="13069" max="13069" width="9.90625" style="52" bestFit="1" customWidth="1"/>
    <col min="13070" max="13075" width="9" style="52"/>
    <col min="13076" max="13076" width="9.90625" style="52" bestFit="1" customWidth="1"/>
    <col min="13077" max="13312" width="9" style="52"/>
    <col min="13313" max="13313" width="20" style="52" bestFit="1" customWidth="1"/>
    <col min="13314" max="13314" width="25.6328125" style="52" customWidth="1"/>
    <col min="13315" max="13315" width="29.90625" style="52" customWidth="1"/>
    <col min="13316" max="13316" width="23.26953125" style="52" customWidth="1"/>
    <col min="13317" max="13317" width="22.453125" style="52" customWidth="1"/>
    <col min="13318" max="13320" width="9" style="52"/>
    <col min="13321" max="13321" width="12.08984375" style="52" bestFit="1" customWidth="1"/>
    <col min="13322" max="13322" width="12.7265625" style="52" bestFit="1" customWidth="1"/>
    <col min="13323" max="13323" width="13.08984375" style="52" bestFit="1" customWidth="1"/>
    <col min="13324" max="13324" width="9" style="52"/>
    <col min="13325" max="13325" width="9.90625" style="52" bestFit="1" customWidth="1"/>
    <col min="13326" max="13331" width="9" style="52"/>
    <col min="13332" max="13332" width="9.90625" style="52" bestFit="1" customWidth="1"/>
    <col min="13333" max="13568" width="9" style="52"/>
    <col min="13569" max="13569" width="20" style="52" bestFit="1" customWidth="1"/>
    <col min="13570" max="13570" width="25.6328125" style="52" customWidth="1"/>
    <col min="13571" max="13571" width="29.90625" style="52" customWidth="1"/>
    <col min="13572" max="13572" width="23.26953125" style="52" customWidth="1"/>
    <col min="13573" max="13573" width="22.453125" style="52" customWidth="1"/>
    <col min="13574" max="13576" width="9" style="52"/>
    <col min="13577" max="13577" width="12.08984375" style="52" bestFit="1" customWidth="1"/>
    <col min="13578" max="13578" width="12.7265625" style="52" bestFit="1" customWidth="1"/>
    <col min="13579" max="13579" width="13.08984375" style="52" bestFit="1" customWidth="1"/>
    <col min="13580" max="13580" width="9" style="52"/>
    <col min="13581" max="13581" width="9.90625" style="52" bestFit="1" customWidth="1"/>
    <col min="13582" max="13587" width="9" style="52"/>
    <col min="13588" max="13588" width="9.90625" style="52" bestFit="1" customWidth="1"/>
    <col min="13589" max="13824" width="9" style="52"/>
    <col min="13825" max="13825" width="20" style="52" bestFit="1" customWidth="1"/>
    <col min="13826" max="13826" width="25.6328125" style="52" customWidth="1"/>
    <col min="13827" max="13827" width="29.90625" style="52" customWidth="1"/>
    <col min="13828" max="13828" width="23.26953125" style="52" customWidth="1"/>
    <col min="13829" max="13829" width="22.453125" style="52" customWidth="1"/>
    <col min="13830" max="13832" width="9" style="52"/>
    <col min="13833" max="13833" width="12.08984375" style="52" bestFit="1" customWidth="1"/>
    <col min="13834" max="13834" width="12.7265625" style="52" bestFit="1" customWidth="1"/>
    <col min="13835" max="13835" width="13.08984375" style="52" bestFit="1" customWidth="1"/>
    <col min="13836" max="13836" width="9" style="52"/>
    <col min="13837" max="13837" width="9.90625" style="52" bestFit="1" customWidth="1"/>
    <col min="13838" max="13843" width="9" style="52"/>
    <col min="13844" max="13844" width="9.90625" style="52" bestFit="1" customWidth="1"/>
    <col min="13845" max="14080" width="9" style="52"/>
    <col min="14081" max="14081" width="20" style="52" bestFit="1" customWidth="1"/>
    <col min="14082" max="14082" width="25.6328125" style="52" customWidth="1"/>
    <col min="14083" max="14083" width="29.90625" style="52" customWidth="1"/>
    <col min="14084" max="14084" width="23.26953125" style="52" customWidth="1"/>
    <col min="14085" max="14085" width="22.453125" style="52" customWidth="1"/>
    <col min="14086" max="14088" width="9" style="52"/>
    <col min="14089" max="14089" width="12.08984375" style="52" bestFit="1" customWidth="1"/>
    <col min="14090" max="14090" width="12.7265625" style="52" bestFit="1" customWidth="1"/>
    <col min="14091" max="14091" width="13.08984375" style="52" bestFit="1" customWidth="1"/>
    <col min="14092" max="14092" width="9" style="52"/>
    <col min="14093" max="14093" width="9.90625" style="52" bestFit="1" customWidth="1"/>
    <col min="14094" max="14099" width="9" style="52"/>
    <col min="14100" max="14100" width="9.90625" style="52" bestFit="1" customWidth="1"/>
    <col min="14101" max="14336" width="9" style="52"/>
    <col min="14337" max="14337" width="20" style="52" bestFit="1" customWidth="1"/>
    <col min="14338" max="14338" width="25.6328125" style="52" customWidth="1"/>
    <col min="14339" max="14339" width="29.90625" style="52" customWidth="1"/>
    <col min="14340" max="14340" width="23.26953125" style="52" customWidth="1"/>
    <col min="14341" max="14341" width="22.453125" style="52" customWidth="1"/>
    <col min="14342" max="14344" width="9" style="52"/>
    <col min="14345" max="14345" width="12.08984375" style="52" bestFit="1" customWidth="1"/>
    <col min="14346" max="14346" width="12.7265625" style="52" bestFit="1" customWidth="1"/>
    <col min="14347" max="14347" width="13.08984375" style="52" bestFit="1" customWidth="1"/>
    <col min="14348" max="14348" width="9" style="52"/>
    <col min="14349" max="14349" width="9.90625" style="52" bestFit="1" customWidth="1"/>
    <col min="14350" max="14355" width="9" style="52"/>
    <col min="14356" max="14356" width="9.90625" style="52" bestFit="1" customWidth="1"/>
    <col min="14357" max="14592" width="9" style="52"/>
    <col min="14593" max="14593" width="20" style="52" bestFit="1" customWidth="1"/>
    <col min="14594" max="14594" width="25.6328125" style="52" customWidth="1"/>
    <col min="14595" max="14595" width="29.90625" style="52" customWidth="1"/>
    <col min="14596" max="14596" width="23.26953125" style="52" customWidth="1"/>
    <col min="14597" max="14597" width="22.453125" style="52" customWidth="1"/>
    <col min="14598" max="14600" width="9" style="52"/>
    <col min="14601" max="14601" width="12.08984375" style="52" bestFit="1" customWidth="1"/>
    <col min="14602" max="14602" width="12.7265625" style="52" bestFit="1" customWidth="1"/>
    <col min="14603" max="14603" width="13.08984375" style="52" bestFit="1" customWidth="1"/>
    <col min="14604" max="14604" width="9" style="52"/>
    <col min="14605" max="14605" width="9.90625" style="52" bestFit="1" customWidth="1"/>
    <col min="14606" max="14611" width="9" style="52"/>
    <col min="14612" max="14612" width="9.90625" style="52" bestFit="1" customWidth="1"/>
    <col min="14613" max="14848" width="9" style="52"/>
    <col min="14849" max="14849" width="20" style="52" bestFit="1" customWidth="1"/>
    <col min="14850" max="14850" width="25.6328125" style="52" customWidth="1"/>
    <col min="14851" max="14851" width="29.90625" style="52" customWidth="1"/>
    <col min="14852" max="14852" width="23.26953125" style="52" customWidth="1"/>
    <col min="14853" max="14853" width="22.453125" style="52" customWidth="1"/>
    <col min="14854" max="14856" width="9" style="52"/>
    <col min="14857" max="14857" width="12.08984375" style="52" bestFit="1" customWidth="1"/>
    <col min="14858" max="14858" width="12.7265625" style="52" bestFit="1" customWidth="1"/>
    <col min="14859" max="14859" width="13.08984375" style="52" bestFit="1" customWidth="1"/>
    <col min="14860" max="14860" width="9" style="52"/>
    <col min="14861" max="14861" width="9.90625" style="52" bestFit="1" customWidth="1"/>
    <col min="14862" max="14867" width="9" style="52"/>
    <col min="14868" max="14868" width="9.90625" style="52" bestFit="1" customWidth="1"/>
    <col min="14869" max="15104" width="9" style="52"/>
    <col min="15105" max="15105" width="20" style="52" bestFit="1" customWidth="1"/>
    <col min="15106" max="15106" width="25.6328125" style="52" customWidth="1"/>
    <col min="15107" max="15107" width="29.90625" style="52" customWidth="1"/>
    <col min="15108" max="15108" width="23.26953125" style="52" customWidth="1"/>
    <col min="15109" max="15109" width="22.453125" style="52" customWidth="1"/>
    <col min="15110" max="15112" width="9" style="52"/>
    <col min="15113" max="15113" width="12.08984375" style="52" bestFit="1" customWidth="1"/>
    <col min="15114" max="15114" width="12.7265625" style="52" bestFit="1" customWidth="1"/>
    <col min="15115" max="15115" width="13.08984375" style="52" bestFit="1" customWidth="1"/>
    <col min="15116" max="15116" width="9" style="52"/>
    <col min="15117" max="15117" width="9.90625" style="52" bestFit="1" customWidth="1"/>
    <col min="15118" max="15123" width="9" style="52"/>
    <col min="15124" max="15124" width="9.90625" style="52" bestFit="1" customWidth="1"/>
    <col min="15125" max="15360" width="9" style="52"/>
    <col min="15361" max="15361" width="20" style="52" bestFit="1" customWidth="1"/>
    <col min="15362" max="15362" width="25.6328125" style="52" customWidth="1"/>
    <col min="15363" max="15363" width="29.90625" style="52" customWidth="1"/>
    <col min="15364" max="15364" width="23.26953125" style="52" customWidth="1"/>
    <col min="15365" max="15365" width="22.453125" style="52" customWidth="1"/>
    <col min="15366" max="15368" width="9" style="52"/>
    <col min="15369" max="15369" width="12.08984375" style="52" bestFit="1" customWidth="1"/>
    <col min="15370" max="15370" width="12.7265625" style="52" bestFit="1" customWidth="1"/>
    <col min="15371" max="15371" width="13.08984375" style="52" bestFit="1" customWidth="1"/>
    <col min="15372" max="15372" width="9" style="52"/>
    <col min="15373" max="15373" width="9.90625" style="52" bestFit="1" customWidth="1"/>
    <col min="15374" max="15379" width="9" style="52"/>
    <col min="15380" max="15380" width="9.90625" style="52" bestFit="1" customWidth="1"/>
    <col min="15381" max="15616" width="9" style="52"/>
    <col min="15617" max="15617" width="20" style="52" bestFit="1" customWidth="1"/>
    <col min="15618" max="15618" width="25.6328125" style="52" customWidth="1"/>
    <col min="15619" max="15619" width="29.90625" style="52" customWidth="1"/>
    <col min="15620" max="15620" width="23.26953125" style="52" customWidth="1"/>
    <col min="15621" max="15621" width="22.453125" style="52" customWidth="1"/>
    <col min="15622" max="15624" width="9" style="52"/>
    <col min="15625" max="15625" width="12.08984375" style="52" bestFit="1" customWidth="1"/>
    <col min="15626" max="15626" width="12.7265625" style="52" bestFit="1" customWidth="1"/>
    <col min="15627" max="15627" width="13.08984375" style="52" bestFit="1" customWidth="1"/>
    <col min="15628" max="15628" width="9" style="52"/>
    <col min="15629" max="15629" width="9.90625" style="52" bestFit="1" customWidth="1"/>
    <col min="15630" max="15635" width="9" style="52"/>
    <col min="15636" max="15636" width="9.90625" style="52" bestFit="1" customWidth="1"/>
    <col min="15637" max="15872" width="9" style="52"/>
    <col min="15873" max="15873" width="20" style="52" bestFit="1" customWidth="1"/>
    <col min="15874" max="15874" width="25.6328125" style="52" customWidth="1"/>
    <col min="15875" max="15875" width="29.90625" style="52" customWidth="1"/>
    <col min="15876" max="15876" width="23.26953125" style="52" customWidth="1"/>
    <col min="15877" max="15877" width="22.453125" style="52" customWidth="1"/>
    <col min="15878" max="15880" width="9" style="52"/>
    <col min="15881" max="15881" width="12.08984375" style="52" bestFit="1" customWidth="1"/>
    <col min="15882" max="15882" width="12.7265625" style="52" bestFit="1" customWidth="1"/>
    <col min="15883" max="15883" width="13.08984375" style="52" bestFit="1" customWidth="1"/>
    <col min="15884" max="15884" width="9" style="52"/>
    <col min="15885" max="15885" width="9.90625" style="52" bestFit="1" customWidth="1"/>
    <col min="15886" max="15891" width="9" style="52"/>
    <col min="15892" max="15892" width="9.90625" style="52" bestFit="1" customWidth="1"/>
    <col min="15893" max="16128" width="9" style="52"/>
    <col min="16129" max="16129" width="20" style="52" bestFit="1" customWidth="1"/>
    <col min="16130" max="16130" width="25.6328125" style="52" customWidth="1"/>
    <col min="16131" max="16131" width="29.90625" style="52" customWidth="1"/>
    <col min="16132" max="16132" width="23.26953125" style="52" customWidth="1"/>
    <col min="16133" max="16133" width="22.453125" style="52" customWidth="1"/>
    <col min="16134" max="16136" width="9" style="52"/>
    <col min="16137" max="16137" width="12.08984375" style="52" bestFit="1" customWidth="1"/>
    <col min="16138" max="16138" width="12.7265625" style="52" bestFit="1" customWidth="1"/>
    <col min="16139" max="16139" width="13.08984375" style="52" bestFit="1" customWidth="1"/>
    <col min="16140" max="16140" width="9" style="52"/>
    <col min="16141" max="16141" width="9.90625" style="52" bestFit="1" customWidth="1"/>
    <col min="16142" max="16147" width="9" style="52"/>
    <col min="16148" max="16148" width="9.90625" style="52" bestFit="1" customWidth="1"/>
    <col min="16149" max="16384" width="9" style="52"/>
  </cols>
  <sheetData>
    <row r="1" spans="1:103">
      <c r="C1" s="52">
        <v>5</v>
      </c>
      <c r="D1" s="52">
        <v>1</v>
      </c>
      <c r="E1" s="52">
        <v>1</v>
      </c>
      <c r="F1" s="52">
        <v>5</v>
      </c>
    </row>
    <row r="2" spans="1:103">
      <c r="A2" s="52" t="s">
        <v>6</v>
      </c>
      <c r="B2" s="53" t="str">
        <f>参加者情報!B2</f>
        <v>?</v>
      </c>
      <c r="D2" s="52" t="s">
        <v>30</v>
      </c>
      <c r="E2" s="54" t="s">
        <v>82</v>
      </c>
      <c r="P2" s="55"/>
      <c r="Y2" s="56"/>
      <c r="AA2" s="54"/>
      <c r="AL2" s="55"/>
      <c r="AW2" s="54"/>
      <c r="BH2" s="55"/>
      <c r="BR2" s="57" t="s">
        <v>30</v>
      </c>
      <c r="BS2" s="58" t="s">
        <v>137</v>
      </c>
      <c r="BT2" s="57"/>
      <c r="BU2" s="57"/>
      <c r="BV2" s="57"/>
      <c r="BW2" s="57"/>
      <c r="BX2" s="57"/>
      <c r="BY2" s="57"/>
      <c r="BZ2" s="57"/>
      <c r="CA2" s="57"/>
      <c r="CB2" s="57"/>
      <c r="CC2" s="57"/>
      <c r="CD2" s="57" t="s">
        <v>30</v>
      </c>
      <c r="CE2" s="58" t="s">
        <v>138</v>
      </c>
      <c r="CF2" s="57"/>
      <c r="CG2" s="57"/>
      <c r="CH2" s="57"/>
      <c r="CI2" s="57"/>
      <c r="CJ2" s="57"/>
      <c r="CK2" s="57"/>
      <c r="CL2" s="57"/>
      <c r="CM2" s="57"/>
      <c r="CP2" s="57" t="s">
        <v>139</v>
      </c>
      <c r="CQ2" s="58"/>
      <c r="CR2" s="57"/>
      <c r="CS2" s="57"/>
      <c r="CT2" s="57"/>
      <c r="CU2" s="57"/>
      <c r="CV2" s="57"/>
      <c r="CW2" s="57"/>
      <c r="CX2" s="57"/>
      <c r="CY2" s="57"/>
    </row>
    <row r="3" spans="1:103">
      <c r="A3" s="52" t="s">
        <v>7</v>
      </c>
      <c r="B3" s="53" t="str">
        <f>参加者情報!B3</f>
        <v>?</v>
      </c>
      <c r="BR3" s="57"/>
      <c r="BS3" s="57"/>
      <c r="BT3" s="57"/>
      <c r="BU3" s="57"/>
      <c r="BV3" s="57"/>
      <c r="BW3" s="57"/>
      <c r="BX3" s="57"/>
      <c r="BY3" s="57"/>
      <c r="BZ3" s="57"/>
      <c r="CA3" s="57"/>
      <c r="CB3" s="57"/>
      <c r="CC3" s="57"/>
      <c r="CD3" s="57"/>
      <c r="CE3" s="57"/>
      <c r="CF3" s="57"/>
      <c r="CG3" s="57"/>
      <c r="CH3" s="57"/>
      <c r="CI3" s="57"/>
      <c r="CJ3" s="57"/>
      <c r="CK3" s="57"/>
      <c r="CL3" s="57"/>
      <c r="CM3" s="57"/>
      <c r="CP3" s="57"/>
      <c r="CQ3" s="57"/>
      <c r="CR3" s="57"/>
      <c r="CS3" s="57"/>
      <c r="CT3" s="57"/>
      <c r="CU3" s="57"/>
      <c r="CV3" s="57"/>
      <c r="CW3" s="57"/>
      <c r="CX3" s="57"/>
      <c r="CY3" s="57"/>
    </row>
    <row r="4" spans="1:103">
      <c r="A4" s="52" t="s">
        <v>8</v>
      </c>
      <c r="B4" s="53" t="str">
        <f>参加者情報!B4</f>
        <v>?</v>
      </c>
      <c r="I4" s="71"/>
      <c r="J4" s="71"/>
      <c r="K4" s="71"/>
      <c r="L4" s="71"/>
      <c r="M4" s="71"/>
      <c r="Y4" s="56"/>
      <c r="AE4" s="71"/>
      <c r="AF4" s="71"/>
      <c r="AG4" s="71"/>
      <c r="AH4" s="71"/>
      <c r="AI4" s="71"/>
      <c r="AJ4" s="71"/>
      <c r="AK4" s="71"/>
      <c r="AL4" s="71"/>
      <c r="AM4" s="71"/>
      <c r="AN4" s="71"/>
      <c r="AO4" s="71"/>
      <c r="AP4" s="71"/>
      <c r="AQ4" s="71"/>
      <c r="AR4" s="71"/>
      <c r="AS4" s="71"/>
      <c r="BA4" s="71"/>
      <c r="BB4" s="71"/>
      <c r="BC4" s="71"/>
      <c r="BD4" s="71"/>
      <c r="BE4" s="71"/>
      <c r="BF4" s="71"/>
      <c r="BG4" s="71"/>
      <c r="BH4" s="71"/>
      <c r="BI4" s="71"/>
      <c r="BJ4" s="71"/>
      <c r="BK4" s="71"/>
      <c r="BL4" s="71"/>
      <c r="BM4" s="71"/>
      <c r="BN4" s="71"/>
      <c r="BO4" s="71"/>
      <c r="BR4" s="57"/>
      <c r="BS4" s="57"/>
      <c r="BT4" s="57"/>
      <c r="BU4" s="57"/>
      <c r="BV4" s="57"/>
      <c r="BW4" s="76"/>
      <c r="BX4" s="76"/>
      <c r="BY4" s="76"/>
      <c r="BZ4" s="76"/>
      <c r="CA4" s="76"/>
      <c r="CB4" s="57"/>
      <c r="CC4" s="57"/>
      <c r="CD4" s="57"/>
      <c r="CE4" s="57"/>
      <c r="CF4" s="57"/>
      <c r="CG4" s="57"/>
      <c r="CH4" s="57"/>
      <c r="CI4" s="76"/>
      <c r="CJ4" s="76"/>
      <c r="CK4" s="76"/>
      <c r="CL4" s="76"/>
      <c r="CM4" s="76"/>
      <c r="CP4" s="57"/>
      <c r="CQ4" s="57"/>
      <c r="CR4" s="57"/>
      <c r="CS4" s="57"/>
      <c r="CT4" s="57"/>
      <c r="CU4" s="76"/>
      <c r="CV4" s="76"/>
      <c r="CW4" s="76"/>
      <c r="CX4" s="76"/>
      <c r="CY4" s="76"/>
    </row>
    <row r="5" spans="1:103">
      <c r="A5" s="52" t="s">
        <v>140</v>
      </c>
      <c r="B5" s="53" t="str">
        <f>IF(参加者情報!B8&gt;0,参加者情報!A8,"")&amp;IF(参加者情報!B8&gt;1,"("&amp;参加者情報!C8&amp;")","")&amp;IF(参加者情報!B9&gt;0,参加者情報!A9,"")&amp;IF(参加者情報!B9&gt;1,"("&amp;参加者情報!C9&amp;")","")&amp;IF(参加者情報!B10&gt;0,参加者情報!A10,"")&amp;IF(参加者情報!B10&gt;1,"("&amp;参加者情報!C10&amp;")","")</f>
        <v/>
      </c>
      <c r="D5" s="53" t="s">
        <v>4</v>
      </c>
      <c r="E5" s="53" t="s">
        <v>3</v>
      </c>
      <c r="F5" s="53" t="s">
        <v>26</v>
      </c>
      <c r="G5" s="53" t="s">
        <v>66</v>
      </c>
      <c r="M5" s="59"/>
      <c r="R5" s="60"/>
      <c r="W5" s="60"/>
      <c r="Y5" s="56"/>
      <c r="AI5" s="59"/>
      <c r="AN5" s="60"/>
      <c r="AS5" s="60"/>
      <c r="BE5" s="59"/>
      <c r="BJ5" s="60"/>
      <c r="BO5" s="60"/>
      <c r="BR5" s="57"/>
      <c r="BS5" s="57"/>
      <c r="BT5" s="57"/>
      <c r="BU5" s="57"/>
      <c r="BV5" s="57"/>
      <c r="BW5" s="57"/>
      <c r="BX5" s="57"/>
      <c r="BY5" s="57"/>
      <c r="BZ5" s="57"/>
      <c r="CA5" s="61"/>
      <c r="CB5" s="57"/>
      <c r="CC5" s="57"/>
      <c r="CD5" s="57"/>
      <c r="CE5" s="57"/>
      <c r="CF5" s="57"/>
      <c r="CG5" s="57"/>
      <c r="CH5" s="57"/>
      <c r="CI5" s="57"/>
      <c r="CJ5" s="57"/>
      <c r="CK5" s="57"/>
      <c r="CL5" s="57"/>
      <c r="CM5" s="61"/>
      <c r="CP5" s="57"/>
      <c r="CQ5" s="57"/>
      <c r="CR5" s="57"/>
      <c r="CS5" s="57"/>
      <c r="CT5" s="57"/>
      <c r="CU5" s="57"/>
      <c r="CV5" s="57"/>
      <c r="CW5" s="57"/>
      <c r="CX5" s="57"/>
      <c r="CY5" s="61"/>
    </row>
    <row r="6" spans="1:103">
      <c r="A6" s="52" t="s">
        <v>69</v>
      </c>
      <c r="B6" s="53" t="str">
        <f>参加者情報!B16&amp;参加者情報!B17&amp;"、"&amp;参加者情報!C16&amp;参加者情報!C17&amp;""</f>
        <v>??、??</v>
      </c>
      <c r="D6" s="53" t="str">
        <f>B7</f>
        <v>?(?)、?(?)</v>
      </c>
      <c r="E6" s="70" t="s">
        <v>154</v>
      </c>
      <c r="F6" s="53" t="e">
        <f>1/(E6^(2/3))</f>
        <v>#VALUE!</v>
      </c>
      <c r="G6" s="1">
        <v>15.17</v>
      </c>
      <c r="L6" s="56"/>
      <c r="Q6" s="56"/>
      <c r="V6" s="56"/>
      <c r="Y6" s="56"/>
      <c r="AH6" s="56"/>
      <c r="AM6" s="56"/>
      <c r="AR6" s="56"/>
      <c r="BI6" s="56"/>
      <c r="BN6" s="56"/>
      <c r="BR6" s="57"/>
      <c r="BS6" s="57"/>
      <c r="BT6" s="57"/>
      <c r="BU6" s="57"/>
      <c r="BV6" s="57"/>
      <c r="BW6" s="57"/>
      <c r="BX6" s="57"/>
      <c r="BY6" s="57"/>
      <c r="BZ6" s="57"/>
      <c r="CA6" s="57"/>
      <c r="CB6" s="57"/>
      <c r="CC6" s="57"/>
      <c r="CD6" s="57"/>
      <c r="CE6" s="57"/>
      <c r="CF6" s="57"/>
      <c r="CG6" s="57"/>
      <c r="CH6" s="57"/>
      <c r="CI6" s="57"/>
      <c r="CJ6" s="57"/>
      <c r="CK6" s="57"/>
      <c r="CL6" s="57"/>
      <c r="CM6" s="57"/>
      <c r="CP6" s="57"/>
      <c r="CQ6" s="57"/>
      <c r="CR6" s="57"/>
      <c r="CS6" s="57"/>
      <c r="CT6" s="57"/>
      <c r="CU6" s="57"/>
      <c r="CV6" s="57"/>
      <c r="CW6" s="57"/>
      <c r="CX6" s="57"/>
      <c r="CY6" s="57"/>
    </row>
    <row r="7" spans="1:103">
      <c r="A7" s="52" t="s">
        <v>25</v>
      </c>
      <c r="B7" s="53" t="str">
        <f>参加者情報!B22&amp;"("&amp;参加者情報!B24&amp;")、"&amp;参加者情報!C22&amp;"("&amp;参加者情報!C24&amp;")"</f>
        <v>?(?)、?(?)</v>
      </c>
      <c r="D7" s="53" t="str">
        <f>B7</f>
        <v>?(?)、?(?)</v>
      </c>
      <c r="E7" s="70" t="s">
        <v>154</v>
      </c>
      <c r="F7" s="53" t="e">
        <f>1/(E7^(2/3))</f>
        <v>#VALUE!</v>
      </c>
      <c r="G7" s="1">
        <v>17.2</v>
      </c>
      <c r="L7" s="56"/>
      <c r="Q7" s="56"/>
      <c r="V7" s="56"/>
      <c r="AH7" s="56"/>
      <c r="AM7" s="56"/>
      <c r="AR7" s="56"/>
      <c r="BI7" s="56"/>
      <c r="BN7" s="56"/>
      <c r="BR7" s="57"/>
      <c r="BS7" s="57"/>
      <c r="BT7" s="57"/>
      <c r="BU7" s="57"/>
      <c r="BV7" s="57"/>
      <c r="BW7" s="57"/>
      <c r="BX7" s="57"/>
      <c r="BY7" s="57"/>
      <c r="BZ7" s="57"/>
      <c r="CA7" s="57"/>
      <c r="CB7" s="57"/>
      <c r="CC7" s="57"/>
      <c r="CD7" s="57"/>
      <c r="CE7" s="57"/>
      <c r="CF7" s="57"/>
      <c r="CG7" s="57"/>
      <c r="CH7" s="57"/>
      <c r="CI7" s="57"/>
      <c r="CJ7" s="57"/>
      <c r="CK7" s="57"/>
      <c r="CL7" s="57"/>
      <c r="CM7" s="57"/>
      <c r="CP7" s="57"/>
      <c r="CQ7" s="57"/>
      <c r="CR7" s="57"/>
      <c r="CS7" s="57"/>
      <c r="CT7" s="57"/>
      <c r="CU7" s="57"/>
      <c r="CV7" s="57"/>
      <c r="CW7" s="57"/>
      <c r="CX7" s="57"/>
      <c r="CY7" s="57"/>
    </row>
    <row r="8" spans="1:103">
      <c r="A8" s="52" t="s">
        <v>70</v>
      </c>
      <c r="B8" s="53" t="str">
        <f>参加者情報!B39&amp;"、"&amp;参加者情報!C39&amp;""</f>
        <v>?、?</v>
      </c>
      <c r="D8" s="53" t="str">
        <f>B7</f>
        <v>?(?)、?(?)</v>
      </c>
      <c r="E8" s="70" t="s">
        <v>154</v>
      </c>
      <c r="F8" s="53" t="e">
        <f>1/(E8^(2/3))</f>
        <v>#VALUE!</v>
      </c>
      <c r="G8" s="1">
        <v>21.12</v>
      </c>
      <c r="L8" s="56"/>
      <c r="Q8" s="56"/>
      <c r="V8" s="56"/>
      <c r="AH8" s="56"/>
      <c r="AM8" s="56"/>
      <c r="AR8" s="56"/>
      <c r="BI8" s="56"/>
      <c r="BN8" s="56"/>
      <c r="BR8" s="57"/>
      <c r="BS8" s="57"/>
      <c r="BT8" s="57"/>
      <c r="BU8" s="57"/>
      <c r="BV8" s="57"/>
      <c r="BW8" s="57"/>
      <c r="BX8" s="57"/>
      <c r="BY8" s="57"/>
      <c r="BZ8" s="57"/>
      <c r="CA8" s="57"/>
      <c r="CB8" s="57"/>
      <c r="CC8" s="57"/>
      <c r="CD8" s="57"/>
      <c r="CE8" s="57"/>
      <c r="CF8" s="57"/>
      <c r="CG8" s="57"/>
      <c r="CH8" s="57"/>
      <c r="CI8" s="57"/>
      <c r="CJ8" s="57"/>
      <c r="CK8" s="57"/>
      <c r="CL8" s="57"/>
      <c r="CM8" s="57"/>
      <c r="CP8" s="57"/>
      <c r="CQ8" s="57"/>
      <c r="CR8" s="57"/>
      <c r="CS8" s="57"/>
      <c r="CT8" s="57"/>
      <c r="CU8" s="57"/>
      <c r="CV8" s="57"/>
      <c r="CW8" s="57"/>
      <c r="CX8" s="57"/>
      <c r="CY8" s="57"/>
    </row>
    <row r="9" spans="1:103">
      <c r="L9" s="56"/>
      <c r="Q9" s="56"/>
      <c r="V9" s="56"/>
      <c r="AH9" s="56"/>
      <c r="AM9" s="56"/>
      <c r="AR9" s="56"/>
      <c r="BI9" s="56"/>
      <c r="BN9" s="56"/>
      <c r="BR9" s="57"/>
      <c r="BS9" s="57"/>
      <c r="BT9" s="57"/>
      <c r="BU9" s="57"/>
      <c r="BV9" s="57"/>
      <c r="BW9" s="57"/>
      <c r="BX9" s="57"/>
      <c r="BY9" s="57"/>
      <c r="BZ9" s="57"/>
      <c r="CA9" s="57"/>
      <c r="CB9" s="57"/>
      <c r="CC9" s="57"/>
      <c r="CD9" s="57"/>
      <c r="CE9" s="57"/>
      <c r="CF9" s="57"/>
      <c r="CG9" s="57"/>
      <c r="CH9" s="57"/>
      <c r="CI9" s="57"/>
      <c r="CJ9" s="57"/>
      <c r="CK9" s="57"/>
      <c r="CL9" s="57"/>
      <c r="CM9" s="57"/>
      <c r="CP9" s="57"/>
      <c r="CQ9" s="57"/>
      <c r="CR9" s="57"/>
      <c r="CS9" s="57"/>
      <c r="CT9" s="57"/>
      <c r="CU9" s="57"/>
      <c r="CV9" s="57"/>
      <c r="CW9" s="57"/>
      <c r="CX9" s="57"/>
      <c r="CY9" s="57"/>
    </row>
    <row r="10" spans="1:103">
      <c r="A10" s="52" t="s">
        <v>13</v>
      </c>
      <c r="B10" s="52" t="s">
        <v>11</v>
      </c>
      <c r="L10" s="56"/>
      <c r="Q10" s="56"/>
      <c r="V10" s="56"/>
      <c r="AH10" s="56"/>
      <c r="AM10" s="56"/>
      <c r="AR10" s="56"/>
      <c r="BI10" s="56"/>
      <c r="BN10" s="56"/>
      <c r="BR10" s="57"/>
      <c r="BS10" s="57"/>
      <c r="BT10" s="57"/>
      <c r="BU10" s="57"/>
      <c r="BV10" s="57"/>
      <c r="BW10" s="57"/>
      <c r="BX10" s="57"/>
      <c r="BY10" s="57"/>
      <c r="BZ10" s="57"/>
      <c r="CA10" s="57"/>
      <c r="CB10" s="57"/>
      <c r="CC10" s="57"/>
      <c r="CD10" s="57"/>
      <c r="CE10" s="57"/>
      <c r="CF10" s="57"/>
      <c r="CG10" s="57"/>
      <c r="CH10" s="57"/>
      <c r="CI10" s="57"/>
      <c r="CJ10" s="57"/>
      <c r="CK10" s="57"/>
      <c r="CL10" s="57"/>
      <c r="CM10" s="57"/>
      <c r="CP10" s="57"/>
      <c r="CQ10" s="57"/>
      <c r="CR10" s="57"/>
      <c r="CS10" s="57"/>
      <c r="CT10" s="57"/>
      <c r="CU10" s="57"/>
      <c r="CV10" s="57"/>
      <c r="CW10" s="57"/>
      <c r="CX10" s="57"/>
      <c r="CY10" s="57"/>
    </row>
    <row r="11" spans="1:103">
      <c r="A11" s="52" t="s">
        <v>14</v>
      </c>
      <c r="B11" s="52" t="s">
        <v>12</v>
      </c>
      <c r="L11" s="56"/>
      <c r="Q11" s="56"/>
      <c r="V11" s="56"/>
      <c r="AH11" s="56"/>
      <c r="AM11" s="56"/>
      <c r="AR11" s="56"/>
      <c r="BI11" s="56"/>
      <c r="BN11" s="56"/>
      <c r="BR11" s="57"/>
      <c r="BS11" s="57"/>
      <c r="BT11" s="57"/>
      <c r="BU11" s="57"/>
      <c r="BV11" s="57"/>
      <c r="BW11" s="57"/>
      <c r="BX11" s="57"/>
      <c r="BY11" s="57"/>
      <c r="BZ11" s="57"/>
      <c r="CA11" s="57"/>
      <c r="CB11" s="57"/>
      <c r="CC11" s="57"/>
      <c r="CD11" s="57"/>
      <c r="CE11" s="57"/>
      <c r="CF11" s="57"/>
      <c r="CG11" s="57"/>
      <c r="CH11" s="57"/>
      <c r="CI11" s="57"/>
      <c r="CJ11" s="57"/>
      <c r="CK11" s="57"/>
      <c r="CL11" s="57"/>
      <c r="CM11" s="57"/>
      <c r="CP11" s="57"/>
      <c r="CQ11" s="57"/>
      <c r="CR11" s="57"/>
      <c r="CS11" s="57"/>
      <c r="CT11" s="57"/>
      <c r="CU11" s="57"/>
      <c r="CV11" s="57"/>
      <c r="CW11" s="57"/>
      <c r="CX11" s="57"/>
      <c r="CY11" s="57"/>
    </row>
    <row r="12" spans="1:103">
      <c r="A12" s="52" t="s">
        <v>15</v>
      </c>
      <c r="B12" s="52" t="s">
        <v>76</v>
      </c>
      <c r="L12" s="56"/>
      <c r="Q12" s="56"/>
      <c r="V12" s="56"/>
      <c r="AH12" s="56"/>
      <c r="AM12" s="56"/>
      <c r="AR12" s="56"/>
      <c r="BI12" s="56"/>
      <c r="BN12" s="56"/>
      <c r="BR12" s="57"/>
      <c r="BS12" s="57"/>
      <c r="BT12" s="57"/>
      <c r="BU12" s="57"/>
      <c r="BV12" s="57"/>
      <c r="BW12" s="57"/>
      <c r="BX12" s="57"/>
      <c r="BY12" s="57"/>
      <c r="BZ12" s="57"/>
      <c r="CA12" s="57"/>
      <c r="CB12" s="57"/>
      <c r="CC12" s="57"/>
      <c r="CD12" s="57"/>
      <c r="CE12" s="57"/>
      <c r="CF12" s="57"/>
      <c r="CG12" s="57"/>
      <c r="CH12" s="57"/>
      <c r="CI12" s="57"/>
      <c r="CJ12" s="57"/>
      <c r="CK12" s="57"/>
      <c r="CL12" s="57"/>
      <c r="CM12" s="57"/>
      <c r="CP12" s="57"/>
      <c r="CQ12" s="57"/>
      <c r="CR12" s="57"/>
      <c r="CS12" s="57"/>
      <c r="CT12" s="57"/>
      <c r="CU12" s="57"/>
      <c r="CV12" s="57"/>
      <c r="CW12" s="57"/>
      <c r="CX12" s="57"/>
      <c r="CY12" s="57"/>
    </row>
    <row r="13" spans="1:103">
      <c r="A13" s="52" t="s">
        <v>16</v>
      </c>
      <c r="B13" s="52" t="s">
        <v>18</v>
      </c>
      <c r="L13" s="56"/>
      <c r="Q13" s="56"/>
      <c r="V13" s="56"/>
      <c r="AH13" s="56"/>
      <c r="AM13" s="56"/>
      <c r="AR13" s="56"/>
      <c r="BI13" s="56"/>
      <c r="BN13" s="56"/>
      <c r="BR13" s="57"/>
      <c r="BS13" s="57"/>
      <c r="BT13" s="57"/>
      <c r="BU13" s="57"/>
      <c r="BV13" s="57"/>
      <c r="BW13" s="57"/>
      <c r="BX13" s="57"/>
      <c r="BY13" s="57"/>
      <c r="BZ13" s="57"/>
      <c r="CA13" s="57"/>
      <c r="CB13" s="57"/>
      <c r="CC13" s="57"/>
      <c r="CD13" s="57"/>
      <c r="CE13" s="57"/>
      <c r="CF13" s="57"/>
      <c r="CG13" s="57"/>
      <c r="CH13" s="57"/>
      <c r="CI13" s="57"/>
      <c r="CJ13" s="57"/>
      <c r="CK13" s="57"/>
      <c r="CL13" s="57"/>
      <c r="CM13" s="57"/>
      <c r="CP13" s="57"/>
      <c r="CQ13" s="57"/>
      <c r="CR13" s="57"/>
      <c r="CS13" s="57"/>
      <c r="CT13" s="57"/>
      <c r="CU13" s="57"/>
      <c r="CV13" s="57"/>
      <c r="CW13" s="57"/>
      <c r="CX13" s="57"/>
      <c r="CY13" s="57"/>
    </row>
    <row r="14" spans="1:103">
      <c r="A14" s="52" t="s">
        <v>22</v>
      </c>
      <c r="B14" s="52" t="s">
        <v>19</v>
      </c>
      <c r="L14" s="56"/>
      <c r="Q14" s="56"/>
      <c r="V14" s="56"/>
      <c r="AH14" s="56"/>
      <c r="AM14" s="56"/>
      <c r="AR14" s="56"/>
      <c r="BI14" s="56"/>
      <c r="BN14" s="56"/>
      <c r="BR14" s="57"/>
      <c r="BS14" s="57"/>
      <c r="BT14" s="57"/>
      <c r="BU14" s="57"/>
      <c r="BV14" s="57"/>
      <c r="BW14" s="57"/>
      <c r="BX14" s="57"/>
      <c r="BY14" s="57"/>
      <c r="BZ14" s="57"/>
      <c r="CA14" s="57"/>
      <c r="CB14" s="57"/>
      <c r="CC14" s="57"/>
      <c r="CD14" s="57"/>
      <c r="CE14" s="57"/>
      <c r="CF14" s="57"/>
      <c r="CG14" s="57"/>
      <c r="CH14" s="57"/>
      <c r="CI14" s="57"/>
      <c r="CJ14" s="57"/>
      <c r="CK14" s="57"/>
      <c r="CL14" s="57"/>
      <c r="CM14" s="57"/>
      <c r="CP14" s="57"/>
      <c r="CQ14" s="57"/>
      <c r="CR14" s="57"/>
      <c r="CS14" s="57"/>
      <c r="CT14" s="57"/>
      <c r="CU14" s="57"/>
      <c r="CV14" s="57"/>
      <c r="CW14" s="57"/>
      <c r="CX14" s="57"/>
      <c r="CY14" s="57"/>
    </row>
    <row r="15" spans="1:103">
      <c r="A15" s="52" t="s">
        <v>23</v>
      </c>
      <c r="B15" s="52" t="s">
        <v>17</v>
      </c>
      <c r="L15" s="56"/>
      <c r="Q15" s="56"/>
      <c r="V15" s="56"/>
      <c r="AH15" s="56"/>
      <c r="AM15" s="56"/>
      <c r="AR15" s="56"/>
      <c r="BI15" s="56"/>
      <c r="BN15" s="56"/>
      <c r="BR15" s="57"/>
      <c r="BS15" s="57"/>
      <c r="BT15" s="57"/>
      <c r="BU15" s="57"/>
      <c r="BV15" s="57"/>
      <c r="BW15" s="57"/>
      <c r="BX15" s="57"/>
      <c r="BY15" s="57"/>
      <c r="BZ15" s="57"/>
      <c r="CA15" s="57"/>
      <c r="CB15" s="57"/>
      <c r="CC15" s="57"/>
      <c r="CD15" s="57"/>
      <c r="CE15" s="57"/>
      <c r="CF15" s="57"/>
      <c r="CG15" s="57"/>
      <c r="CH15" s="57"/>
      <c r="CI15" s="57"/>
      <c r="CJ15" s="57"/>
      <c r="CK15" s="57"/>
      <c r="CL15" s="57"/>
      <c r="CM15" s="57"/>
      <c r="CP15" s="57"/>
      <c r="CQ15" s="57"/>
      <c r="CR15" s="57"/>
      <c r="CS15" s="57"/>
      <c r="CT15" s="57"/>
      <c r="CU15" s="57"/>
      <c r="CV15" s="57"/>
      <c r="CW15" s="57"/>
      <c r="CX15" s="57"/>
      <c r="CY15" s="57"/>
    </row>
    <row r="16" spans="1:103">
      <c r="A16" s="52" t="s">
        <v>24</v>
      </c>
      <c r="B16" s="52" t="s">
        <v>21</v>
      </c>
      <c r="L16" s="56"/>
      <c r="Q16" s="56"/>
      <c r="V16" s="56"/>
      <c r="AH16" s="56"/>
      <c r="AM16" s="56"/>
      <c r="AR16" s="56"/>
      <c r="BI16" s="56"/>
      <c r="BN16" s="56"/>
      <c r="BR16" s="57"/>
      <c r="BS16" s="57"/>
      <c r="BT16" s="57"/>
      <c r="BU16" s="57"/>
      <c r="BV16" s="57"/>
      <c r="BW16" s="57"/>
      <c r="BX16" s="57"/>
      <c r="BY16" s="57"/>
      <c r="BZ16" s="57"/>
      <c r="CA16" s="57"/>
      <c r="CB16" s="57"/>
      <c r="CC16" s="57"/>
      <c r="CD16" s="57"/>
      <c r="CE16" s="57"/>
      <c r="CF16" s="57"/>
      <c r="CG16" s="57"/>
      <c r="CH16" s="57"/>
      <c r="CI16" s="57"/>
      <c r="CJ16" s="57"/>
      <c r="CK16" s="57"/>
      <c r="CL16" s="57"/>
      <c r="CM16" s="57"/>
      <c r="CP16" s="57"/>
      <c r="CQ16" s="57"/>
      <c r="CR16" s="57"/>
      <c r="CS16" s="57"/>
      <c r="CT16" s="57"/>
      <c r="CU16" s="57"/>
      <c r="CV16" s="57"/>
      <c r="CW16" s="57"/>
      <c r="CX16" s="57"/>
      <c r="CY16" s="57"/>
    </row>
    <row r="17" spans="4:103">
      <c r="BR17" s="57"/>
      <c r="BS17" s="57"/>
      <c r="BT17" s="57"/>
      <c r="BU17" s="57"/>
      <c r="BV17" s="57"/>
      <c r="BW17" s="57"/>
      <c r="BX17" s="57"/>
      <c r="BY17" s="57"/>
      <c r="BZ17" s="57"/>
      <c r="CA17" s="57"/>
      <c r="CB17" s="57"/>
      <c r="CC17" s="57"/>
      <c r="CD17" s="57"/>
      <c r="CE17" s="57"/>
      <c r="CF17" s="57"/>
      <c r="CG17" s="57"/>
      <c r="CH17" s="57"/>
      <c r="CI17" s="57"/>
      <c r="CJ17" s="57"/>
      <c r="CK17" s="57"/>
      <c r="CL17" s="57"/>
      <c r="CM17" s="57"/>
      <c r="CP17" s="57"/>
      <c r="CQ17" s="57"/>
      <c r="CR17" s="57"/>
      <c r="CS17" s="57"/>
      <c r="CT17" s="57"/>
      <c r="CU17" s="57"/>
      <c r="CV17" s="57"/>
      <c r="CW17" s="57"/>
      <c r="CX17" s="57"/>
      <c r="CY17" s="57"/>
    </row>
    <row r="18" spans="4:103">
      <c r="D18" s="52" t="s">
        <v>48</v>
      </c>
      <c r="E18" s="52" t="s">
        <v>94</v>
      </c>
      <c r="I18" s="72" t="s">
        <v>141</v>
      </c>
      <c r="J18" s="73"/>
      <c r="K18" s="73"/>
      <c r="L18" s="73"/>
      <c r="M18" s="74"/>
      <c r="N18" s="72" t="s">
        <v>142</v>
      </c>
      <c r="O18" s="73"/>
      <c r="P18" s="73"/>
      <c r="Q18" s="73"/>
      <c r="R18" s="74"/>
      <c r="S18" s="75" t="s">
        <v>143</v>
      </c>
      <c r="T18" s="75"/>
      <c r="U18" s="75"/>
      <c r="V18" s="75"/>
      <c r="W18" s="75"/>
      <c r="AE18" s="71"/>
      <c r="AF18" s="71"/>
      <c r="AG18" s="71"/>
      <c r="AH18" s="71"/>
      <c r="AI18" s="71"/>
      <c r="AJ18" s="71"/>
      <c r="AK18" s="71"/>
      <c r="AL18" s="71"/>
      <c r="AM18" s="71"/>
      <c r="AN18" s="71"/>
      <c r="AO18" s="71"/>
      <c r="AP18" s="71"/>
      <c r="AQ18" s="71"/>
      <c r="AR18" s="71"/>
      <c r="AS18" s="71"/>
      <c r="BA18" s="71"/>
      <c r="BB18" s="71"/>
      <c r="BC18" s="71"/>
      <c r="BD18" s="71"/>
      <c r="BE18" s="71"/>
      <c r="BF18" s="71"/>
      <c r="BG18" s="71"/>
      <c r="BH18" s="71"/>
      <c r="BI18" s="71"/>
      <c r="BJ18" s="71"/>
      <c r="BK18" s="71"/>
      <c r="BL18" s="71"/>
      <c r="BM18" s="71"/>
      <c r="BN18" s="71"/>
      <c r="BO18" s="71"/>
      <c r="BR18" s="57" t="s">
        <v>48</v>
      </c>
      <c r="BS18" s="57" t="s">
        <v>49</v>
      </c>
      <c r="BT18" s="57"/>
      <c r="BU18" s="57"/>
      <c r="BV18" s="57"/>
      <c r="BW18" s="76" t="s">
        <v>65</v>
      </c>
      <c r="BX18" s="76"/>
      <c r="BY18" s="76"/>
      <c r="BZ18" s="76"/>
      <c r="CA18" s="76"/>
      <c r="CB18" s="57"/>
      <c r="CC18" s="57"/>
      <c r="CD18" s="57" t="s">
        <v>48</v>
      </c>
      <c r="CE18" s="57" t="s">
        <v>49</v>
      </c>
      <c r="CF18" s="57"/>
      <c r="CG18" s="57"/>
      <c r="CH18" s="57"/>
      <c r="CI18" s="76" t="s">
        <v>65</v>
      </c>
      <c r="CJ18" s="76"/>
      <c r="CK18" s="76"/>
      <c r="CL18" s="76"/>
      <c r="CM18" s="76"/>
      <c r="CP18" s="57" t="s">
        <v>48</v>
      </c>
      <c r="CQ18" s="57" t="s">
        <v>49</v>
      </c>
      <c r="CR18" s="57"/>
      <c r="CS18" s="57"/>
      <c r="CT18" s="57"/>
      <c r="CU18" s="76" t="s">
        <v>65</v>
      </c>
      <c r="CV18" s="76"/>
      <c r="CW18" s="76"/>
      <c r="CX18" s="76"/>
      <c r="CY18" s="76"/>
    </row>
    <row r="19" spans="4:103">
      <c r="D19" s="53" t="s">
        <v>4</v>
      </c>
      <c r="E19" s="53" t="s">
        <v>3</v>
      </c>
      <c r="F19" s="53" t="s">
        <v>26</v>
      </c>
      <c r="G19" s="53" t="s">
        <v>66</v>
      </c>
      <c r="H19" s="53" t="s">
        <v>10</v>
      </c>
      <c r="I19" s="53" t="s">
        <v>0</v>
      </c>
      <c r="J19" s="53" t="s">
        <v>1</v>
      </c>
      <c r="K19" s="53" t="s">
        <v>2</v>
      </c>
      <c r="L19" s="53" t="s">
        <v>5</v>
      </c>
      <c r="M19" s="62" t="s">
        <v>61</v>
      </c>
      <c r="N19" s="53" t="s">
        <v>53</v>
      </c>
      <c r="O19" s="53" t="s">
        <v>54</v>
      </c>
      <c r="P19" s="53" t="s">
        <v>55</v>
      </c>
      <c r="Q19" s="53" t="s">
        <v>56</v>
      </c>
      <c r="R19" s="63" t="s">
        <v>62</v>
      </c>
      <c r="S19" s="53" t="s">
        <v>57</v>
      </c>
      <c r="T19" s="53" t="s">
        <v>58</v>
      </c>
      <c r="U19" s="53" t="s">
        <v>59</v>
      </c>
      <c r="V19" s="53" t="s">
        <v>60</v>
      </c>
      <c r="W19" s="63" t="s">
        <v>63</v>
      </c>
      <c r="AI19" s="59"/>
      <c r="AN19" s="60"/>
      <c r="AS19" s="60"/>
      <c r="BE19" s="59"/>
      <c r="BJ19" s="60"/>
      <c r="BO19" s="60"/>
      <c r="BR19" s="57" t="s">
        <v>4</v>
      </c>
      <c r="BS19" s="57" t="s">
        <v>3</v>
      </c>
      <c r="BT19" s="57" t="s">
        <v>26</v>
      </c>
      <c r="BU19" s="57" t="s">
        <v>66</v>
      </c>
      <c r="BV19" s="57" t="s">
        <v>10</v>
      </c>
      <c r="BW19" s="57" t="s">
        <v>0</v>
      </c>
      <c r="BX19" s="57" t="s">
        <v>1</v>
      </c>
      <c r="BY19" s="57" t="s">
        <v>2</v>
      </c>
      <c r="BZ19" s="57" t="s">
        <v>5</v>
      </c>
      <c r="CA19" s="61" t="s">
        <v>61</v>
      </c>
      <c r="CB19" s="57"/>
      <c r="CC19" s="57"/>
      <c r="CD19" s="57" t="s">
        <v>4</v>
      </c>
      <c r="CE19" s="57" t="s">
        <v>3</v>
      </c>
      <c r="CF19" s="57" t="s">
        <v>26</v>
      </c>
      <c r="CG19" s="57" t="s">
        <v>66</v>
      </c>
      <c r="CH19" s="57" t="s">
        <v>10</v>
      </c>
      <c r="CI19" s="57" t="s">
        <v>0</v>
      </c>
      <c r="CJ19" s="57" t="s">
        <v>1</v>
      </c>
      <c r="CK19" s="57" t="s">
        <v>2</v>
      </c>
      <c r="CL19" s="57" t="s">
        <v>5</v>
      </c>
      <c r="CM19" s="61" t="s">
        <v>61</v>
      </c>
      <c r="CP19" s="57" t="s">
        <v>4</v>
      </c>
      <c r="CQ19" s="57" t="s">
        <v>3</v>
      </c>
      <c r="CR19" s="57" t="s">
        <v>26</v>
      </c>
      <c r="CS19" s="57" t="s">
        <v>66</v>
      </c>
      <c r="CT19" s="57" t="s">
        <v>10</v>
      </c>
      <c r="CU19" s="57" t="s">
        <v>0</v>
      </c>
      <c r="CV19" s="57" t="s">
        <v>1</v>
      </c>
      <c r="CW19" s="57" t="s">
        <v>2</v>
      </c>
      <c r="CX19" s="57" t="s">
        <v>5</v>
      </c>
      <c r="CY19" s="61" t="s">
        <v>61</v>
      </c>
    </row>
    <row r="20" spans="4:103">
      <c r="D20" s="53" t="str">
        <f>$D$6</f>
        <v>?(?)、?(?)</v>
      </c>
      <c r="E20" s="53" t="str">
        <f>$E$6</f>
        <v>?</v>
      </c>
      <c r="F20" s="53" t="e">
        <f>1/(E20^(2/3))</f>
        <v>#VALUE!</v>
      </c>
      <c r="G20" s="1">
        <v>15.17</v>
      </c>
      <c r="H20" s="53" t="s">
        <v>20</v>
      </c>
      <c r="I20" s="64" t="e">
        <f t="shared" ref="I20:K22" si="0">I26+I32+I38+I44+I50</f>
        <v>#VALUE!</v>
      </c>
      <c r="J20" s="64" t="e">
        <f t="shared" si="0"/>
        <v>#VALUE!</v>
      </c>
      <c r="K20" s="64" t="e">
        <f t="shared" si="0"/>
        <v>#VALUE!</v>
      </c>
      <c r="L20" s="53" t="e">
        <f>J20^2</f>
        <v>#VALUE!</v>
      </c>
      <c r="M20" s="53" t="e">
        <f>I20-L20/(PI()*9)</f>
        <v>#VALUE!</v>
      </c>
      <c r="N20" s="65" t="e">
        <f t="shared" ref="N20:P22" si="1">N26+N32+N38+N44+N50</f>
        <v>#VALUE!</v>
      </c>
      <c r="O20" s="65" t="e">
        <f t="shared" si="1"/>
        <v>#VALUE!</v>
      </c>
      <c r="P20" s="65" t="e">
        <f t="shared" si="1"/>
        <v>#VALUE!</v>
      </c>
      <c r="Q20" s="53" t="e">
        <f>O20^2</f>
        <v>#VALUE!</v>
      </c>
      <c r="R20" s="65" t="e">
        <f>N20-Q20/(PI()*9)</f>
        <v>#VALUE!</v>
      </c>
      <c r="S20" s="65" t="e">
        <f t="shared" ref="S20:U22" si="2">S26+S32+S38+S44+S50</f>
        <v>#VALUE!</v>
      </c>
      <c r="T20" s="65" t="e">
        <f t="shared" si="2"/>
        <v>#VALUE!</v>
      </c>
      <c r="U20" s="65" t="e">
        <f t="shared" si="2"/>
        <v>#VALUE!</v>
      </c>
      <c r="V20" s="53" t="e">
        <f>T20^2</f>
        <v>#VALUE!</v>
      </c>
      <c r="W20" s="65" t="e">
        <f>S20-V20/(PI()*9)</f>
        <v>#VALUE!</v>
      </c>
      <c r="AH20" s="56"/>
      <c r="AM20" s="56"/>
      <c r="AR20" s="56"/>
      <c r="BR20" s="57" t="s">
        <v>144</v>
      </c>
      <c r="BS20" s="57" t="str">
        <f t="shared" ref="BS20:BT23" si="3">E20</f>
        <v>?</v>
      </c>
      <c r="BT20" s="57" t="e">
        <f t="shared" si="3"/>
        <v>#VALUE!</v>
      </c>
      <c r="BU20" s="57">
        <v>-0.62</v>
      </c>
      <c r="BV20" s="57" t="s">
        <v>64</v>
      </c>
      <c r="BW20" s="57" t="e">
        <f t="shared" ref="BW20:CA23" si="4">I20-N20-S20</f>
        <v>#VALUE!</v>
      </c>
      <c r="BX20" s="57" t="e">
        <f t="shared" si="4"/>
        <v>#VALUE!</v>
      </c>
      <c r="BY20" s="57" t="e">
        <f t="shared" si="4"/>
        <v>#VALUE!</v>
      </c>
      <c r="BZ20" s="57" t="e">
        <f t="shared" si="4"/>
        <v>#VALUE!</v>
      </c>
      <c r="CA20" s="57" t="e">
        <f t="shared" si="4"/>
        <v>#VALUE!</v>
      </c>
      <c r="CB20" s="57"/>
      <c r="CC20" s="57"/>
      <c r="CD20" s="57" t="s">
        <v>144</v>
      </c>
      <c r="CE20" s="57">
        <f t="shared" ref="CE20:CF23" si="5">AA20</f>
        <v>0</v>
      </c>
      <c r="CF20" s="57">
        <f t="shared" si="5"/>
        <v>0</v>
      </c>
      <c r="CG20" s="57">
        <v>-0.62</v>
      </c>
      <c r="CH20" s="57" t="s">
        <v>64</v>
      </c>
      <c r="CI20" s="57">
        <f t="shared" ref="CI20:CM23" si="6">AE20-AJ20-AO20</f>
        <v>0</v>
      </c>
      <c r="CJ20" s="57">
        <f t="shared" si="6"/>
        <v>0</v>
      </c>
      <c r="CK20" s="57">
        <f t="shared" si="6"/>
        <v>0</v>
      </c>
      <c r="CL20" s="57">
        <f t="shared" si="6"/>
        <v>0</v>
      </c>
      <c r="CM20" s="57">
        <f t="shared" si="6"/>
        <v>0</v>
      </c>
      <c r="CP20" s="57" t="s">
        <v>144</v>
      </c>
      <c r="CQ20" s="57">
        <f t="shared" ref="CQ20:CR23" si="7">AW20</f>
        <v>0</v>
      </c>
      <c r="CR20" s="57">
        <f t="shared" si="7"/>
        <v>0</v>
      </c>
      <c r="CS20" s="57">
        <v>-0.62</v>
      </c>
      <c r="CT20" s="57" t="s">
        <v>64</v>
      </c>
      <c r="CU20" s="57">
        <f t="shared" ref="CU20:CY23" si="8">BA20-BF20-BK20</f>
        <v>0</v>
      </c>
      <c r="CV20" s="57">
        <f t="shared" si="8"/>
        <v>0</v>
      </c>
      <c r="CW20" s="57">
        <f t="shared" si="8"/>
        <v>0</v>
      </c>
      <c r="CX20" s="57">
        <f t="shared" si="8"/>
        <v>0</v>
      </c>
      <c r="CY20" s="57">
        <f t="shared" si="8"/>
        <v>0</v>
      </c>
    </row>
    <row r="21" spans="4:103">
      <c r="D21" s="53" t="str">
        <f>$D$7</f>
        <v>?(?)、?(?)</v>
      </c>
      <c r="E21" s="53" t="str">
        <f>$E$7</f>
        <v>?</v>
      </c>
      <c r="F21" s="53" t="e">
        <f>1/(E21^(2/3))</f>
        <v>#VALUE!</v>
      </c>
      <c r="G21" s="1">
        <v>17.2</v>
      </c>
      <c r="H21" s="53" t="s">
        <v>20</v>
      </c>
      <c r="I21" s="64" t="e">
        <f t="shared" si="0"/>
        <v>#VALUE!</v>
      </c>
      <c r="J21" s="64" t="e">
        <f t="shared" si="0"/>
        <v>#VALUE!</v>
      </c>
      <c r="K21" s="64" t="e">
        <f t="shared" si="0"/>
        <v>#VALUE!</v>
      </c>
      <c r="L21" s="53" t="e">
        <f>J21^2</f>
        <v>#VALUE!</v>
      </c>
      <c r="M21" s="53" t="e">
        <f>I21-L21/(PI()*9)</f>
        <v>#VALUE!</v>
      </c>
      <c r="N21" s="65" t="e">
        <f t="shared" si="1"/>
        <v>#VALUE!</v>
      </c>
      <c r="O21" s="65" t="e">
        <f t="shared" si="1"/>
        <v>#VALUE!</v>
      </c>
      <c r="P21" s="65" t="e">
        <f t="shared" si="1"/>
        <v>#VALUE!</v>
      </c>
      <c r="Q21" s="53" t="e">
        <f>O21^2</f>
        <v>#VALUE!</v>
      </c>
      <c r="R21" s="65" t="e">
        <f>N21-Q21/(PI()*9)</f>
        <v>#VALUE!</v>
      </c>
      <c r="S21" s="65" t="e">
        <f t="shared" si="2"/>
        <v>#VALUE!</v>
      </c>
      <c r="T21" s="65" t="e">
        <f t="shared" si="2"/>
        <v>#VALUE!</v>
      </c>
      <c r="U21" s="65" t="e">
        <f t="shared" si="2"/>
        <v>#VALUE!</v>
      </c>
      <c r="V21" s="53" t="e">
        <f>T21^2</f>
        <v>#VALUE!</v>
      </c>
      <c r="W21" s="65" t="e">
        <f>S21-V21/(PI()*9)</f>
        <v>#VALUE!</v>
      </c>
      <c r="AH21" s="56"/>
      <c r="AM21" s="56"/>
      <c r="AR21" s="56"/>
      <c r="BR21" s="57" t="s">
        <v>144</v>
      </c>
      <c r="BS21" s="57" t="str">
        <f t="shared" si="3"/>
        <v>?</v>
      </c>
      <c r="BT21" s="57" t="e">
        <f t="shared" si="3"/>
        <v>#VALUE!</v>
      </c>
      <c r="BU21" s="57">
        <v>1.39</v>
      </c>
      <c r="BV21" s="57" t="s">
        <v>64</v>
      </c>
      <c r="BW21" s="57" t="e">
        <f t="shared" si="4"/>
        <v>#VALUE!</v>
      </c>
      <c r="BX21" s="57" t="e">
        <f t="shared" si="4"/>
        <v>#VALUE!</v>
      </c>
      <c r="BY21" s="57" t="e">
        <f t="shared" si="4"/>
        <v>#VALUE!</v>
      </c>
      <c r="BZ21" s="57" t="e">
        <f t="shared" si="4"/>
        <v>#VALUE!</v>
      </c>
      <c r="CA21" s="57" t="e">
        <f t="shared" si="4"/>
        <v>#VALUE!</v>
      </c>
      <c r="CB21" s="57"/>
      <c r="CC21" s="57"/>
      <c r="CD21" s="57" t="s">
        <v>144</v>
      </c>
      <c r="CE21" s="57">
        <f t="shared" si="5"/>
        <v>0</v>
      </c>
      <c r="CF21" s="57">
        <f t="shared" si="5"/>
        <v>0</v>
      </c>
      <c r="CG21" s="57">
        <v>1.39</v>
      </c>
      <c r="CH21" s="57" t="s">
        <v>64</v>
      </c>
      <c r="CI21" s="57">
        <f t="shared" si="6"/>
        <v>0</v>
      </c>
      <c r="CJ21" s="57">
        <f t="shared" si="6"/>
        <v>0</v>
      </c>
      <c r="CK21" s="57">
        <f t="shared" si="6"/>
        <v>0</v>
      </c>
      <c r="CL21" s="57">
        <f t="shared" si="6"/>
        <v>0</v>
      </c>
      <c r="CM21" s="57">
        <f t="shared" si="6"/>
        <v>0</v>
      </c>
      <c r="CP21" s="57" t="s">
        <v>144</v>
      </c>
      <c r="CQ21" s="57">
        <f t="shared" si="7"/>
        <v>0</v>
      </c>
      <c r="CR21" s="57">
        <f t="shared" si="7"/>
        <v>0</v>
      </c>
      <c r="CS21" s="57">
        <v>1.39</v>
      </c>
      <c r="CT21" s="57" t="s">
        <v>64</v>
      </c>
      <c r="CU21" s="57">
        <f t="shared" si="8"/>
        <v>0</v>
      </c>
      <c r="CV21" s="57">
        <f t="shared" si="8"/>
        <v>0</v>
      </c>
      <c r="CW21" s="57">
        <f t="shared" si="8"/>
        <v>0</v>
      </c>
      <c r="CX21" s="57">
        <f t="shared" si="8"/>
        <v>0</v>
      </c>
      <c r="CY21" s="57">
        <f t="shared" si="8"/>
        <v>0</v>
      </c>
    </row>
    <row r="22" spans="4:103">
      <c r="D22" s="53" t="str">
        <f>$D$8</f>
        <v>?(?)、?(?)</v>
      </c>
      <c r="E22" s="53" t="str">
        <f>$E$8</f>
        <v>?</v>
      </c>
      <c r="F22" s="53" t="e">
        <f>1/(E22^(2/3))</f>
        <v>#VALUE!</v>
      </c>
      <c r="G22" s="1">
        <v>21.12</v>
      </c>
      <c r="H22" s="53" t="s">
        <v>20</v>
      </c>
      <c r="I22" s="64" t="e">
        <f t="shared" si="0"/>
        <v>#VALUE!</v>
      </c>
      <c r="J22" s="64" t="e">
        <f t="shared" si="0"/>
        <v>#VALUE!</v>
      </c>
      <c r="K22" s="64" t="e">
        <f t="shared" si="0"/>
        <v>#VALUE!</v>
      </c>
      <c r="L22" s="53" t="e">
        <f>J22^2</f>
        <v>#VALUE!</v>
      </c>
      <c r="M22" s="53" t="e">
        <f>I22-L22/(PI()*9)</f>
        <v>#VALUE!</v>
      </c>
      <c r="N22" s="65" t="e">
        <f t="shared" si="1"/>
        <v>#VALUE!</v>
      </c>
      <c r="O22" s="65" t="e">
        <f t="shared" si="1"/>
        <v>#VALUE!</v>
      </c>
      <c r="P22" s="65" t="e">
        <f t="shared" si="1"/>
        <v>#VALUE!</v>
      </c>
      <c r="Q22" s="53" t="e">
        <f>O22^2</f>
        <v>#VALUE!</v>
      </c>
      <c r="R22" s="65" t="e">
        <f>N22-Q22/(PI()*9)</f>
        <v>#VALUE!</v>
      </c>
      <c r="S22" s="65" t="e">
        <f t="shared" si="2"/>
        <v>#VALUE!</v>
      </c>
      <c r="T22" s="65" t="e">
        <f t="shared" si="2"/>
        <v>#VALUE!</v>
      </c>
      <c r="U22" s="65" t="e">
        <f t="shared" si="2"/>
        <v>#VALUE!</v>
      </c>
      <c r="V22" s="53" t="e">
        <f>T22^2</f>
        <v>#VALUE!</v>
      </c>
      <c r="W22" s="65" t="e">
        <f>S22-V22/(PI()*9)</f>
        <v>#VALUE!</v>
      </c>
      <c r="AH22" s="56"/>
      <c r="AM22" s="56"/>
      <c r="AR22" s="56"/>
      <c r="BR22" s="57"/>
      <c r="BS22" s="57"/>
      <c r="BT22" s="57"/>
      <c r="BU22" s="57"/>
      <c r="BV22" s="57"/>
      <c r="BW22" s="57"/>
      <c r="BX22" s="57"/>
      <c r="BY22" s="57"/>
      <c r="BZ22" s="57"/>
      <c r="CA22" s="57"/>
      <c r="CB22" s="57"/>
      <c r="CC22" s="57"/>
      <c r="CD22" s="57"/>
      <c r="CE22" s="57"/>
      <c r="CF22" s="57"/>
      <c r="CG22" s="57"/>
      <c r="CH22" s="57"/>
      <c r="CI22" s="57"/>
      <c r="CJ22" s="57"/>
      <c r="CK22" s="57"/>
      <c r="CL22" s="57"/>
      <c r="CM22" s="57"/>
      <c r="CP22" s="57"/>
      <c r="CQ22" s="57"/>
      <c r="CR22" s="57"/>
      <c r="CS22" s="57"/>
      <c r="CT22" s="57"/>
      <c r="CU22" s="57"/>
      <c r="CV22" s="57"/>
      <c r="CW22" s="57"/>
      <c r="CX22" s="57"/>
      <c r="CY22" s="57"/>
    </row>
    <row r="23" spans="4:103">
      <c r="L23" s="56"/>
      <c r="Q23" s="56"/>
      <c r="V23" s="56"/>
      <c r="AH23" s="56"/>
      <c r="AM23" s="56"/>
      <c r="AR23" s="56"/>
      <c r="BR23" s="57" t="s">
        <v>144</v>
      </c>
      <c r="BS23" s="57">
        <f t="shared" si="3"/>
        <v>0</v>
      </c>
      <c r="BT23" s="57">
        <f t="shared" si="3"/>
        <v>0</v>
      </c>
      <c r="BU23" s="57">
        <v>2.94</v>
      </c>
      <c r="BV23" s="57" t="s">
        <v>64</v>
      </c>
      <c r="BW23" s="57">
        <f t="shared" si="4"/>
        <v>0</v>
      </c>
      <c r="BX23" s="57">
        <f t="shared" si="4"/>
        <v>0</v>
      </c>
      <c r="BY23" s="57">
        <f t="shared" si="4"/>
        <v>0</v>
      </c>
      <c r="BZ23" s="57">
        <f t="shared" si="4"/>
        <v>0</v>
      </c>
      <c r="CA23" s="57">
        <f t="shared" si="4"/>
        <v>0</v>
      </c>
      <c r="CB23" s="57"/>
      <c r="CC23" s="57"/>
      <c r="CD23" s="57" t="s">
        <v>144</v>
      </c>
      <c r="CE23" s="57">
        <f t="shared" si="5"/>
        <v>0</v>
      </c>
      <c r="CF23" s="57">
        <f t="shared" si="5"/>
        <v>0</v>
      </c>
      <c r="CG23" s="57">
        <v>2.94</v>
      </c>
      <c r="CH23" s="57" t="s">
        <v>64</v>
      </c>
      <c r="CI23" s="57">
        <f t="shared" si="6"/>
        <v>0</v>
      </c>
      <c r="CJ23" s="57">
        <f t="shared" si="6"/>
        <v>0</v>
      </c>
      <c r="CK23" s="57">
        <f t="shared" si="6"/>
        <v>0</v>
      </c>
      <c r="CL23" s="57">
        <f t="shared" si="6"/>
        <v>0</v>
      </c>
      <c r="CM23" s="57">
        <f t="shared" si="6"/>
        <v>0</v>
      </c>
      <c r="CP23" s="57" t="s">
        <v>144</v>
      </c>
      <c r="CQ23" s="57">
        <f t="shared" si="7"/>
        <v>0</v>
      </c>
      <c r="CR23" s="57">
        <f t="shared" si="7"/>
        <v>0</v>
      </c>
      <c r="CS23" s="57">
        <v>2.94</v>
      </c>
      <c r="CT23" s="57" t="s">
        <v>64</v>
      </c>
      <c r="CU23" s="57">
        <f t="shared" si="8"/>
        <v>0</v>
      </c>
      <c r="CV23" s="57">
        <f t="shared" si="8"/>
        <v>0</v>
      </c>
      <c r="CW23" s="57">
        <f t="shared" si="8"/>
        <v>0</v>
      </c>
      <c r="CX23" s="57">
        <f t="shared" si="8"/>
        <v>0</v>
      </c>
      <c r="CY23" s="57">
        <f t="shared" si="8"/>
        <v>0</v>
      </c>
    </row>
    <row r="24" spans="4:103">
      <c r="D24" s="52" t="s">
        <v>48</v>
      </c>
      <c r="E24" s="52" t="s">
        <v>145</v>
      </c>
      <c r="I24" s="72" t="s">
        <v>141</v>
      </c>
      <c r="J24" s="73"/>
      <c r="K24" s="73"/>
      <c r="L24" s="73"/>
      <c r="M24" s="74"/>
      <c r="N24" s="72" t="s">
        <v>146</v>
      </c>
      <c r="O24" s="73"/>
      <c r="P24" s="73"/>
      <c r="Q24" s="73"/>
      <c r="R24" s="74"/>
      <c r="S24" s="72" t="s">
        <v>143</v>
      </c>
      <c r="T24" s="73"/>
      <c r="U24" s="73"/>
      <c r="V24" s="73"/>
      <c r="W24" s="74"/>
      <c r="AH24" s="56"/>
      <c r="AM24" s="56"/>
      <c r="AR24" s="56"/>
      <c r="BR24" s="57"/>
      <c r="BS24" s="57"/>
      <c r="BT24" s="57"/>
      <c r="BU24" s="57"/>
      <c r="BV24" s="57"/>
      <c r="BW24" s="57"/>
      <c r="BX24" s="57"/>
      <c r="BY24" s="57"/>
      <c r="BZ24" s="57"/>
      <c r="CA24" s="57"/>
      <c r="CB24" s="57"/>
      <c r="CC24" s="57"/>
      <c r="CD24" s="57"/>
      <c r="CE24" s="57"/>
      <c r="CF24" s="57"/>
      <c r="CG24" s="57"/>
      <c r="CH24" s="57"/>
      <c r="CI24" s="57"/>
      <c r="CJ24" s="57"/>
      <c r="CK24" s="57"/>
      <c r="CL24" s="57"/>
      <c r="CM24" s="57"/>
      <c r="CP24" s="57"/>
      <c r="CQ24" s="57"/>
      <c r="CR24" s="57"/>
      <c r="CS24" s="57"/>
      <c r="CT24" s="57"/>
      <c r="CU24" s="57"/>
      <c r="CV24" s="57"/>
      <c r="CW24" s="57"/>
      <c r="CX24" s="57"/>
      <c r="CY24" s="57"/>
    </row>
    <row r="25" spans="4:103">
      <c r="D25" s="53" t="s">
        <v>4</v>
      </c>
      <c r="E25" s="53" t="s">
        <v>3</v>
      </c>
      <c r="F25" s="53" t="s">
        <v>26</v>
      </c>
      <c r="G25" s="53" t="s">
        <v>66</v>
      </c>
      <c r="H25" s="53" t="s">
        <v>10</v>
      </c>
      <c r="I25" s="53" t="s">
        <v>0</v>
      </c>
      <c r="J25" s="53" t="s">
        <v>1</v>
      </c>
      <c r="K25" s="53" t="s">
        <v>2</v>
      </c>
      <c r="L25" s="53" t="s">
        <v>5</v>
      </c>
      <c r="M25" s="62" t="s">
        <v>61</v>
      </c>
      <c r="N25" s="53" t="s">
        <v>53</v>
      </c>
      <c r="O25" s="53" t="s">
        <v>54</v>
      </c>
      <c r="P25" s="53" t="s">
        <v>55</v>
      </c>
      <c r="Q25" s="53" t="s">
        <v>56</v>
      </c>
      <c r="R25" s="63" t="s">
        <v>62</v>
      </c>
      <c r="S25" s="53" t="s">
        <v>57</v>
      </c>
      <c r="T25" s="53" t="s">
        <v>58</v>
      </c>
      <c r="U25" s="53" t="s">
        <v>59</v>
      </c>
      <c r="V25" s="53" t="s">
        <v>60</v>
      </c>
      <c r="W25" s="63" t="s">
        <v>63</v>
      </c>
      <c r="AH25" s="56"/>
      <c r="AM25" s="56"/>
      <c r="AR25" s="56"/>
      <c r="BR25" s="57"/>
      <c r="BS25" s="57"/>
      <c r="BT25" s="57"/>
      <c r="BU25" s="57"/>
      <c r="BV25" s="57"/>
      <c r="BW25" s="57"/>
      <c r="BX25" s="57"/>
      <c r="BY25" s="57"/>
      <c r="BZ25" s="57"/>
      <c r="CA25" s="57"/>
      <c r="CB25" s="57"/>
      <c r="CC25" s="57"/>
      <c r="CD25" s="57"/>
      <c r="CE25" s="57"/>
      <c r="CF25" s="57"/>
      <c r="CG25" s="57"/>
      <c r="CH25" s="57"/>
      <c r="CI25" s="57"/>
      <c r="CJ25" s="57"/>
      <c r="CK25" s="57"/>
      <c r="CL25" s="57"/>
      <c r="CM25" s="57"/>
      <c r="CP25" s="57"/>
      <c r="CQ25" s="57"/>
      <c r="CR25" s="57"/>
      <c r="CS25" s="57"/>
      <c r="CT25" s="57"/>
      <c r="CU25" s="57"/>
      <c r="CV25" s="57"/>
      <c r="CW25" s="57"/>
      <c r="CX25" s="57"/>
      <c r="CY25" s="57"/>
    </row>
    <row r="26" spans="4:103">
      <c r="D26" s="53" t="str">
        <f>$D$6</f>
        <v>?(?)、?(?)</v>
      </c>
      <c r="E26" s="53" t="str">
        <f>$E$6</f>
        <v>?</v>
      </c>
      <c r="F26" s="53" t="e">
        <f>1/(E26^(2/3))</f>
        <v>#VALUE!</v>
      </c>
      <c r="G26" s="1">
        <v>15.17</v>
      </c>
      <c r="H26" s="53" t="s">
        <v>20</v>
      </c>
      <c r="I26" s="66" t="e">
        <f t="shared" ref="I26:K28" si="9">N26+S26</f>
        <v>#VALUE!</v>
      </c>
      <c r="J26" s="66" t="e">
        <f t="shared" si="9"/>
        <v>#VALUE!</v>
      </c>
      <c r="K26" s="66" t="e">
        <f t="shared" si="9"/>
        <v>#VALUE!</v>
      </c>
      <c r="L26" s="65" t="e">
        <f>J26^2</f>
        <v>#VALUE!</v>
      </c>
      <c r="M26" s="65" t="e">
        <f>I26-L26/(PI()*9)</f>
        <v>#VALUE!</v>
      </c>
      <c r="N26" s="67" t="s">
        <v>154</v>
      </c>
      <c r="O26" s="67" t="s">
        <v>154</v>
      </c>
      <c r="P26" s="67" t="s">
        <v>154</v>
      </c>
      <c r="Q26" s="65" t="e">
        <f>O26^2</f>
        <v>#VALUE!</v>
      </c>
      <c r="R26" s="65" t="e">
        <f>N26-Q26/(PI()*9)</f>
        <v>#VALUE!</v>
      </c>
      <c r="S26" s="67" t="s">
        <v>154</v>
      </c>
      <c r="T26" s="67" t="s">
        <v>154</v>
      </c>
      <c r="U26" s="67" t="s">
        <v>154</v>
      </c>
      <c r="V26" s="65" t="e">
        <f>T26^2</f>
        <v>#VALUE!</v>
      </c>
      <c r="W26" s="53" t="e">
        <f>S26-V26/(PI()*9)</f>
        <v>#VALUE!</v>
      </c>
      <c r="AH26" s="56"/>
      <c r="AM26" s="56"/>
      <c r="AR26" s="56"/>
      <c r="BR26" s="57"/>
      <c r="BS26" s="57"/>
      <c r="BT26" s="57"/>
      <c r="BU26" s="57"/>
      <c r="BV26" s="57"/>
      <c r="BW26" s="57"/>
      <c r="BX26" s="57"/>
      <c r="BY26" s="57"/>
      <c r="BZ26" s="57"/>
      <c r="CA26" s="57"/>
      <c r="CB26" s="57"/>
      <c r="CC26" s="57"/>
      <c r="CD26" s="57"/>
      <c r="CE26" s="57"/>
      <c r="CF26" s="57"/>
      <c r="CG26" s="57"/>
      <c r="CH26" s="57"/>
      <c r="CI26" s="57"/>
      <c r="CJ26" s="57"/>
      <c r="CK26" s="57"/>
      <c r="CL26" s="57"/>
      <c r="CM26" s="57"/>
      <c r="CP26" s="57"/>
      <c r="CQ26" s="57"/>
      <c r="CR26" s="57"/>
      <c r="CS26" s="57"/>
      <c r="CT26" s="57"/>
      <c r="CU26" s="57"/>
      <c r="CV26" s="57"/>
      <c r="CW26" s="57"/>
      <c r="CX26" s="57"/>
      <c r="CY26" s="57"/>
    </row>
    <row r="27" spans="4:103">
      <c r="D27" s="53" t="str">
        <f>$D$7</f>
        <v>?(?)、?(?)</v>
      </c>
      <c r="E27" s="53" t="str">
        <f>$E$7</f>
        <v>?</v>
      </c>
      <c r="F27" s="53" t="e">
        <f>1/(E27^(2/3))</f>
        <v>#VALUE!</v>
      </c>
      <c r="G27" s="1">
        <v>17.2</v>
      </c>
      <c r="H27" s="53" t="s">
        <v>20</v>
      </c>
      <c r="I27" s="66" t="e">
        <f t="shared" si="9"/>
        <v>#VALUE!</v>
      </c>
      <c r="J27" s="66" t="e">
        <f t="shared" si="9"/>
        <v>#VALUE!</v>
      </c>
      <c r="K27" s="66" t="e">
        <f t="shared" si="9"/>
        <v>#VALUE!</v>
      </c>
      <c r="L27" s="65" t="e">
        <f>J27^2</f>
        <v>#VALUE!</v>
      </c>
      <c r="M27" s="65" t="e">
        <f>I27-L27/(PI()*9)</f>
        <v>#VALUE!</v>
      </c>
      <c r="N27" s="67" t="s">
        <v>154</v>
      </c>
      <c r="O27" s="67" t="s">
        <v>154</v>
      </c>
      <c r="P27" s="67" t="s">
        <v>154</v>
      </c>
      <c r="Q27" s="65" t="e">
        <f>O27^2</f>
        <v>#VALUE!</v>
      </c>
      <c r="R27" s="65" t="e">
        <f>N27-Q27/(PI()*9)</f>
        <v>#VALUE!</v>
      </c>
      <c r="S27" s="67" t="s">
        <v>154</v>
      </c>
      <c r="T27" s="67" t="s">
        <v>154</v>
      </c>
      <c r="U27" s="67" t="s">
        <v>154</v>
      </c>
      <c r="V27" s="65" t="e">
        <f>T27^2</f>
        <v>#VALUE!</v>
      </c>
      <c r="W27" s="53" t="e">
        <f>S27-V27/(PI()*9)</f>
        <v>#VALUE!</v>
      </c>
      <c r="AH27" s="56"/>
      <c r="AM27" s="56"/>
      <c r="AR27" s="56"/>
      <c r="BR27" s="57"/>
      <c r="BS27" s="57"/>
      <c r="BT27" s="57"/>
      <c r="BU27" s="57"/>
      <c r="BV27" s="57"/>
      <c r="BW27" s="57"/>
      <c r="BX27" s="57"/>
      <c r="BY27" s="57"/>
      <c r="BZ27" s="57"/>
      <c r="CA27" s="57"/>
      <c r="CB27" s="57"/>
      <c r="CC27" s="57"/>
      <c r="CD27" s="57"/>
      <c r="CE27" s="57"/>
      <c r="CF27" s="57"/>
      <c r="CG27" s="57"/>
      <c r="CH27" s="57"/>
      <c r="CI27" s="57"/>
      <c r="CJ27" s="57"/>
      <c r="CK27" s="57"/>
      <c r="CL27" s="57"/>
      <c r="CM27" s="57"/>
      <c r="CP27" s="57"/>
      <c r="CQ27" s="57"/>
      <c r="CR27" s="57"/>
      <c r="CS27" s="57"/>
      <c r="CT27" s="57"/>
      <c r="CU27" s="57"/>
      <c r="CV27" s="57"/>
      <c r="CW27" s="57"/>
      <c r="CX27" s="57"/>
      <c r="CY27" s="57"/>
    </row>
    <row r="28" spans="4:103">
      <c r="D28" s="53" t="str">
        <f>$D$8</f>
        <v>?(?)、?(?)</v>
      </c>
      <c r="E28" s="53" t="str">
        <f>$E$8</f>
        <v>?</v>
      </c>
      <c r="F28" s="53" t="e">
        <f>1/(E28^(2/3))</f>
        <v>#VALUE!</v>
      </c>
      <c r="G28" s="1">
        <v>21.12</v>
      </c>
      <c r="H28" s="53" t="s">
        <v>20</v>
      </c>
      <c r="I28" s="66" t="e">
        <f t="shared" si="9"/>
        <v>#VALUE!</v>
      </c>
      <c r="J28" s="66" t="e">
        <f t="shared" si="9"/>
        <v>#VALUE!</v>
      </c>
      <c r="K28" s="66" t="e">
        <f t="shared" si="9"/>
        <v>#VALUE!</v>
      </c>
      <c r="L28" s="65" t="e">
        <f>J28^2</f>
        <v>#VALUE!</v>
      </c>
      <c r="M28" s="65" t="e">
        <f>I28-L28/(PI()*9)</f>
        <v>#VALUE!</v>
      </c>
      <c r="N28" s="67" t="s">
        <v>154</v>
      </c>
      <c r="O28" s="67" t="s">
        <v>154</v>
      </c>
      <c r="P28" s="67" t="s">
        <v>154</v>
      </c>
      <c r="Q28" s="65" t="e">
        <f>O28^2</f>
        <v>#VALUE!</v>
      </c>
      <c r="R28" s="65" t="e">
        <f>N28-Q28/(PI()*9)</f>
        <v>#VALUE!</v>
      </c>
      <c r="S28" s="67" t="s">
        <v>154</v>
      </c>
      <c r="T28" s="67" t="s">
        <v>154</v>
      </c>
      <c r="U28" s="67" t="s">
        <v>154</v>
      </c>
      <c r="V28" s="65" t="e">
        <f>T28^2</f>
        <v>#VALUE!</v>
      </c>
      <c r="W28" s="53" t="e">
        <f>S28-V28/(PI()*9)</f>
        <v>#VALUE!</v>
      </c>
      <c r="AH28" s="56"/>
      <c r="AM28" s="56"/>
      <c r="AR28" s="56"/>
      <c r="BR28" s="57"/>
      <c r="BS28" s="57"/>
      <c r="BT28" s="57"/>
      <c r="BU28" s="57"/>
      <c r="BV28" s="57"/>
      <c r="BW28" s="57"/>
      <c r="BX28" s="57"/>
      <c r="BY28" s="57"/>
      <c r="BZ28" s="57"/>
      <c r="CA28" s="57"/>
      <c r="CB28" s="57"/>
      <c r="CC28" s="57"/>
      <c r="CD28" s="57"/>
      <c r="CE28" s="57"/>
      <c r="CF28" s="57"/>
      <c r="CG28" s="57"/>
      <c r="CH28" s="57"/>
      <c r="CI28" s="57"/>
      <c r="CJ28" s="57"/>
      <c r="CK28" s="57"/>
      <c r="CL28" s="57"/>
      <c r="CM28" s="57"/>
      <c r="CP28" s="57"/>
      <c r="CQ28" s="57"/>
      <c r="CR28" s="57"/>
      <c r="CS28" s="57"/>
      <c r="CT28" s="57"/>
      <c r="CU28" s="57"/>
      <c r="CV28" s="57"/>
      <c r="CW28" s="57"/>
      <c r="CX28" s="57"/>
      <c r="CY28" s="57"/>
    </row>
    <row r="29" spans="4:103">
      <c r="L29" s="56"/>
      <c r="Q29" s="56"/>
      <c r="V29" s="56"/>
      <c r="AH29" s="56"/>
      <c r="AM29" s="56"/>
      <c r="AR29" s="56"/>
      <c r="BR29" s="57"/>
      <c r="BS29" s="57"/>
      <c r="BT29" s="57"/>
      <c r="BU29" s="57"/>
      <c r="BV29" s="57"/>
      <c r="BW29" s="57"/>
      <c r="BX29" s="57"/>
      <c r="BY29" s="57"/>
      <c r="BZ29" s="57"/>
      <c r="CA29" s="57"/>
      <c r="CB29" s="57"/>
      <c r="CC29" s="57"/>
      <c r="CD29" s="57"/>
      <c r="CE29" s="57"/>
      <c r="CF29" s="57"/>
      <c r="CG29" s="57"/>
      <c r="CH29" s="57"/>
      <c r="CI29" s="57"/>
      <c r="CJ29" s="57"/>
      <c r="CK29" s="57"/>
      <c r="CL29" s="57"/>
      <c r="CM29" s="57"/>
      <c r="CP29" s="57"/>
      <c r="CQ29" s="57"/>
      <c r="CR29" s="57"/>
      <c r="CS29" s="57"/>
      <c r="CT29" s="57"/>
      <c r="CU29" s="57"/>
      <c r="CV29" s="57"/>
      <c r="CW29" s="57"/>
      <c r="CX29" s="57"/>
      <c r="CY29" s="57"/>
    </row>
    <row r="30" spans="4:103">
      <c r="D30" s="52" t="s">
        <v>48</v>
      </c>
      <c r="E30" s="52" t="s">
        <v>147</v>
      </c>
      <c r="I30" s="72" t="s">
        <v>141</v>
      </c>
      <c r="J30" s="73"/>
      <c r="K30" s="73"/>
      <c r="L30" s="73"/>
      <c r="M30" s="74"/>
      <c r="N30" s="72" t="s">
        <v>142</v>
      </c>
      <c r="O30" s="73"/>
      <c r="P30" s="73"/>
      <c r="Q30" s="73"/>
      <c r="R30" s="74"/>
      <c r="S30" s="72" t="s">
        <v>143</v>
      </c>
      <c r="T30" s="73"/>
      <c r="U30" s="73"/>
      <c r="V30" s="73"/>
      <c r="W30" s="74"/>
      <c r="AH30" s="56"/>
      <c r="AM30" s="56"/>
      <c r="AR30" s="56"/>
      <c r="BR30" s="57"/>
      <c r="BS30" s="57"/>
      <c r="BT30" s="57"/>
      <c r="BU30" s="57"/>
      <c r="BV30" s="57"/>
      <c r="BW30" s="57"/>
      <c r="BX30" s="57"/>
      <c r="BY30" s="57"/>
      <c r="BZ30" s="57"/>
      <c r="CA30" s="57"/>
      <c r="CB30" s="57"/>
      <c r="CC30" s="57"/>
      <c r="CD30" s="57"/>
      <c r="CE30" s="57"/>
      <c r="CF30" s="57"/>
      <c r="CG30" s="57"/>
      <c r="CH30" s="57"/>
      <c r="CI30" s="57"/>
      <c r="CJ30" s="57"/>
      <c r="CK30" s="57"/>
      <c r="CL30" s="57"/>
      <c r="CM30" s="57"/>
      <c r="CP30" s="57"/>
      <c r="CQ30" s="57"/>
      <c r="CR30" s="57"/>
      <c r="CS30" s="57"/>
      <c r="CT30" s="57"/>
      <c r="CU30" s="57"/>
      <c r="CV30" s="57"/>
      <c r="CW30" s="57"/>
      <c r="CX30" s="57"/>
      <c r="CY30" s="57"/>
    </row>
    <row r="31" spans="4:103">
      <c r="D31" s="53" t="s">
        <v>4</v>
      </c>
      <c r="E31" s="53" t="s">
        <v>3</v>
      </c>
      <c r="F31" s="53" t="s">
        <v>26</v>
      </c>
      <c r="G31" s="53" t="s">
        <v>66</v>
      </c>
      <c r="H31" s="53" t="s">
        <v>10</v>
      </c>
      <c r="I31" s="53" t="s">
        <v>0</v>
      </c>
      <c r="J31" s="53" t="s">
        <v>1</v>
      </c>
      <c r="K31" s="53" t="s">
        <v>2</v>
      </c>
      <c r="L31" s="53" t="s">
        <v>5</v>
      </c>
      <c r="M31" s="62" t="s">
        <v>61</v>
      </c>
      <c r="N31" s="53" t="s">
        <v>53</v>
      </c>
      <c r="O31" s="53" t="s">
        <v>54</v>
      </c>
      <c r="P31" s="53" t="s">
        <v>55</v>
      </c>
      <c r="Q31" s="53" t="s">
        <v>56</v>
      </c>
      <c r="R31" s="63" t="s">
        <v>62</v>
      </c>
      <c r="S31" s="53" t="s">
        <v>57</v>
      </c>
      <c r="T31" s="53" t="s">
        <v>58</v>
      </c>
      <c r="U31" s="53" t="s">
        <v>59</v>
      </c>
      <c r="V31" s="53" t="s">
        <v>60</v>
      </c>
      <c r="W31" s="63" t="s">
        <v>63</v>
      </c>
      <c r="AH31" s="56"/>
      <c r="AM31" s="56"/>
      <c r="AR31" s="56"/>
      <c r="BR31" s="57"/>
      <c r="BS31" s="57"/>
      <c r="BT31" s="57"/>
      <c r="BU31" s="57"/>
      <c r="BV31" s="57"/>
      <c r="BW31" s="57"/>
      <c r="BX31" s="57"/>
      <c r="BY31" s="57"/>
      <c r="BZ31" s="57"/>
      <c r="CA31" s="57"/>
      <c r="CB31" s="57"/>
      <c r="CC31" s="57"/>
      <c r="CD31" s="57"/>
      <c r="CE31" s="57"/>
      <c r="CF31" s="57"/>
      <c r="CG31" s="57"/>
      <c r="CH31" s="57"/>
      <c r="CI31" s="57"/>
      <c r="CJ31" s="57"/>
      <c r="CK31" s="57"/>
      <c r="CL31" s="57"/>
      <c r="CM31" s="57"/>
      <c r="CP31" s="57"/>
      <c r="CQ31" s="57"/>
      <c r="CR31" s="57"/>
      <c r="CS31" s="57"/>
      <c r="CT31" s="57"/>
      <c r="CU31" s="57"/>
      <c r="CV31" s="57"/>
      <c r="CW31" s="57"/>
      <c r="CX31" s="57"/>
      <c r="CY31" s="57"/>
    </row>
    <row r="32" spans="4:103">
      <c r="D32" s="53" t="str">
        <f>$D$6</f>
        <v>?(?)、?(?)</v>
      </c>
      <c r="E32" s="53" t="str">
        <f>$E$6</f>
        <v>?</v>
      </c>
      <c r="F32" s="53" t="e">
        <f>1/(E32^(2/3))</f>
        <v>#VALUE!</v>
      </c>
      <c r="G32" s="1">
        <v>15.17</v>
      </c>
      <c r="H32" s="53" t="s">
        <v>20</v>
      </c>
      <c r="I32" s="66" t="e">
        <f t="shared" ref="I32:K34" si="10">N32+S32</f>
        <v>#VALUE!</v>
      </c>
      <c r="J32" s="66" t="e">
        <f t="shared" si="10"/>
        <v>#VALUE!</v>
      </c>
      <c r="K32" s="66" t="e">
        <f t="shared" si="10"/>
        <v>#VALUE!</v>
      </c>
      <c r="L32" s="65" t="e">
        <f>J32^2</f>
        <v>#VALUE!</v>
      </c>
      <c r="M32" s="65" t="e">
        <f>I32-L32/(PI()*9)</f>
        <v>#VALUE!</v>
      </c>
      <c r="N32" s="67" t="s">
        <v>154</v>
      </c>
      <c r="O32" s="67" t="s">
        <v>154</v>
      </c>
      <c r="P32" s="67" t="s">
        <v>154</v>
      </c>
      <c r="Q32" s="65" t="e">
        <f>O32^2</f>
        <v>#VALUE!</v>
      </c>
      <c r="R32" s="65" t="e">
        <f>N32-Q32/(PI()*9)</f>
        <v>#VALUE!</v>
      </c>
      <c r="S32" s="67" t="s">
        <v>154</v>
      </c>
      <c r="T32" s="67" t="s">
        <v>154</v>
      </c>
      <c r="U32" s="67" t="s">
        <v>154</v>
      </c>
      <c r="V32" s="65" t="e">
        <f>T32^2</f>
        <v>#VALUE!</v>
      </c>
      <c r="W32" s="53" t="e">
        <f>S32-V32/(PI()*9)</f>
        <v>#VALUE!</v>
      </c>
      <c r="AH32" s="56"/>
      <c r="AM32" s="56"/>
      <c r="AR32" s="56"/>
      <c r="BR32" s="57" t="s">
        <v>144</v>
      </c>
      <c r="BS32" s="57" t="e">
        <f>#REF!</f>
        <v>#REF!</v>
      </c>
      <c r="BT32" s="57" t="e">
        <f>#REF!</f>
        <v>#REF!</v>
      </c>
      <c r="BU32" s="57">
        <v>4.6500000000000004</v>
      </c>
      <c r="BV32" s="57" t="s">
        <v>64</v>
      </c>
      <c r="BW32" s="57" t="e">
        <f>#REF!-#REF!-#REF!</f>
        <v>#REF!</v>
      </c>
      <c r="BX32" s="57" t="e">
        <f>#REF!-#REF!-#REF!</f>
        <v>#REF!</v>
      </c>
      <c r="BY32" s="57" t="e">
        <f>#REF!-#REF!-#REF!</f>
        <v>#REF!</v>
      </c>
      <c r="BZ32" s="57" t="e">
        <f>#REF!-#REF!-#REF!</f>
        <v>#REF!</v>
      </c>
      <c r="CA32" s="57" t="e">
        <f>#REF!-#REF!-#REF!</f>
        <v>#REF!</v>
      </c>
      <c r="CB32" s="57"/>
      <c r="CC32" s="57"/>
      <c r="CD32" s="57" t="s">
        <v>144</v>
      </c>
      <c r="CE32" s="57">
        <f>AA32</f>
        <v>0</v>
      </c>
      <c r="CF32" s="57">
        <f>AB32</f>
        <v>0</v>
      </c>
      <c r="CG32" s="57">
        <v>4.6500000000000004</v>
      </c>
      <c r="CH32" s="57" t="s">
        <v>64</v>
      </c>
      <c r="CI32" s="57">
        <f>AE32-AJ32-AO32</f>
        <v>0</v>
      </c>
      <c r="CJ32" s="57">
        <f>AF32-AK32-AP32</f>
        <v>0</v>
      </c>
      <c r="CK32" s="57">
        <f>AG32-AL32-AQ32</f>
        <v>0</v>
      </c>
      <c r="CL32" s="57">
        <f>AH32-AM32-AR32</f>
        <v>0</v>
      </c>
      <c r="CM32" s="57">
        <f>AI32-AN32-AS32</f>
        <v>0</v>
      </c>
      <c r="CP32" s="57" t="s">
        <v>144</v>
      </c>
      <c r="CQ32" s="57">
        <f>AW32</f>
        <v>0</v>
      </c>
      <c r="CR32" s="57">
        <f>AX32</f>
        <v>0</v>
      </c>
      <c r="CS32" s="57">
        <v>4.6500000000000004</v>
      </c>
      <c r="CT32" s="57" t="s">
        <v>64</v>
      </c>
      <c r="CU32" s="57">
        <f>BA32-BF32-BK32</f>
        <v>0</v>
      </c>
      <c r="CV32" s="57">
        <f>BB32-BG32-BL32</f>
        <v>0</v>
      </c>
      <c r="CW32" s="57">
        <f>BC32-BH32-BM32</f>
        <v>0</v>
      </c>
      <c r="CX32" s="57">
        <f>BD32-BI32-BN32</f>
        <v>0</v>
      </c>
      <c r="CY32" s="57">
        <f>BE32-BJ32-BO32</f>
        <v>0</v>
      </c>
    </row>
    <row r="33" spans="4:103">
      <c r="D33" s="53" t="str">
        <f>$D$7</f>
        <v>?(?)、?(?)</v>
      </c>
      <c r="E33" s="53" t="str">
        <f>$E$7</f>
        <v>?</v>
      </c>
      <c r="F33" s="53" t="e">
        <f>1/(E33^(2/3))</f>
        <v>#VALUE!</v>
      </c>
      <c r="G33" s="1">
        <v>17.2</v>
      </c>
      <c r="H33" s="53" t="s">
        <v>20</v>
      </c>
      <c r="I33" s="66" t="e">
        <f t="shared" si="10"/>
        <v>#VALUE!</v>
      </c>
      <c r="J33" s="66" t="e">
        <f t="shared" si="10"/>
        <v>#VALUE!</v>
      </c>
      <c r="K33" s="66" t="e">
        <f t="shared" si="10"/>
        <v>#VALUE!</v>
      </c>
      <c r="L33" s="65" t="e">
        <f>J33^2</f>
        <v>#VALUE!</v>
      </c>
      <c r="M33" s="65" t="e">
        <f>I33-L33/(PI()*9)</f>
        <v>#VALUE!</v>
      </c>
      <c r="N33" s="67" t="s">
        <v>154</v>
      </c>
      <c r="O33" s="67" t="s">
        <v>154</v>
      </c>
      <c r="P33" s="67" t="s">
        <v>154</v>
      </c>
      <c r="Q33" s="65" t="e">
        <f>O33^2</f>
        <v>#VALUE!</v>
      </c>
      <c r="R33" s="65" t="e">
        <f>N33-Q33/(PI()*9)</f>
        <v>#VALUE!</v>
      </c>
      <c r="S33" s="67" t="s">
        <v>154</v>
      </c>
      <c r="T33" s="67" t="s">
        <v>154</v>
      </c>
      <c r="U33" s="67" t="s">
        <v>154</v>
      </c>
      <c r="V33" s="65" t="e">
        <f>T33^2</f>
        <v>#VALUE!</v>
      </c>
      <c r="W33" s="53" t="e">
        <f>S33-V33/(PI()*9)</f>
        <v>#VALUE!</v>
      </c>
      <c r="AH33" s="56"/>
      <c r="AI33" s="56"/>
      <c r="AN33" s="56"/>
      <c r="AS33" s="56"/>
      <c r="BD33" s="56"/>
      <c r="BE33" s="56"/>
      <c r="BJ33" s="56"/>
      <c r="BO33" s="56"/>
      <c r="BR33" s="57"/>
      <c r="BS33" s="57"/>
      <c r="BT33" s="57"/>
      <c r="BU33" s="57"/>
      <c r="BV33" s="57"/>
      <c r="BW33" s="57"/>
      <c r="BX33" s="57"/>
      <c r="BY33" s="57"/>
      <c r="BZ33" s="68"/>
      <c r="CA33" s="68"/>
      <c r="CB33" s="57"/>
      <c r="CC33" s="57"/>
      <c r="CD33" s="57"/>
      <c r="CE33" s="57"/>
      <c r="CF33" s="57"/>
      <c r="CG33" s="57"/>
      <c r="CH33" s="57"/>
      <c r="CI33" s="57"/>
      <c r="CJ33" s="57"/>
      <c r="CK33" s="57"/>
      <c r="CL33" s="68"/>
      <c r="CM33" s="68"/>
      <c r="CP33" s="57"/>
      <c r="CQ33" s="57"/>
      <c r="CR33" s="57"/>
      <c r="CS33" s="57"/>
      <c r="CT33" s="57"/>
      <c r="CU33" s="57"/>
      <c r="CV33" s="57"/>
      <c r="CW33" s="57"/>
      <c r="CX33" s="68"/>
      <c r="CY33" s="68"/>
    </row>
    <row r="34" spans="4:103">
      <c r="D34" s="53" t="str">
        <f>$D$8</f>
        <v>?(?)、?(?)</v>
      </c>
      <c r="E34" s="53" t="str">
        <f>$E$8</f>
        <v>?</v>
      </c>
      <c r="F34" s="53" t="e">
        <f>1/(E34^(2/3))</f>
        <v>#VALUE!</v>
      </c>
      <c r="G34" s="1">
        <v>21.12</v>
      </c>
      <c r="H34" s="53" t="s">
        <v>20</v>
      </c>
      <c r="I34" s="66" t="e">
        <f t="shared" si="10"/>
        <v>#VALUE!</v>
      </c>
      <c r="J34" s="66" t="e">
        <f t="shared" si="10"/>
        <v>#VALUE!</v>
      </c>
      <c r="K34" s="66" t="e">
        <f t="shared" si="10"/>
        <v>#VALUE!</v>
      </c>
      <c r="L34" s="65" t="e">
        <f>J34^2</f>
        <v>#VALUE!</v>
      </c>
      <c r="M34" s="65" t="e">
        <f>I34-L34/(PI()*9)</f>
        <v>#VALUE!</v>
      </c>
      <c r="N34" s="67" t="s">
        <v>154</v>
      </c>
      <c r="O34" s="67" t="s">
        <v>154</v>
      </c>
      <c r="P34" s="67" t="s">
        <v>154</v>
      </c>
      <c r="Q34" s="65" t="e">
        <f>O34^2</f>
        <v>#VALUE!</v>
      </c>
      <c r="R34" s="65" t="e">
        <f>N34-Q34/(PI()*9)</f>
        <v>#VALUE!</v>
      </c>
      <c r="S34" s="67" t="s">
        <v>154</v>
      </c>
      <c r="T34" s="67" t="s">
        <v>154</v>
      </c>
      <c r="U34" s="67" t="s">
        <v>154</v>
      </c>
      <c r="V34" s="65" t="e">
        <f>T34^2</f>
        <v>#VALUE!</v>
      </c>
      <c r="W34" s="53" t="e">
        <f>S34-V34/(PI()*9)</f>
        <v>#VALUE!</v>
      </c>
      <c r="AH34" s="56"/>
      <c r="AI34" s="56"/>
      <c r="AN34" s="56"/>
      <c r="AS34" s="56"/>
      <c r="BD34" s="56"/>
      <c r="BE34" s="56"/>
      <c r="BJ34" s="56"/>
      <c r="BO34" s="56"/>
      <c r="BR34" s="57"/>
      <c r="BS34" s="57"/>
      <c r="BT34" s="57"/>
      <c r="BU34" s="57"/>
      <c r="BV34" s="57"/>
      <c r="BW34" s="57"/>
      <c r="BX34" s="57"/>
      <c r="BY34" s="57"/>
      <c r="BZ34" s="68"/>
      <c r="CA34" s="68"/>
      <c r="CB34" s="57"/>
      <c r="CC34" s="57"/>
      <c r="CD34" s="57"/>
      <c r="CE34" s="57"/>
      <c r="CF34" s="57"/>
      <c r="CG34" s="57"/>
      <c r="CH34" s="57"/>
      <c r="CI34" s="57"/>
      <c r="CJ34" s="57"/>
      <c r="CK34" s="57"/>
      <c r="CL34" s="68"/>
      <c r="CM34" s="68"/>
      <c r="CP34" s="57"/>
      <c r="CQ34" s="57"/>
      <c r="CR34" s="57"/>
      <c r="CS34" s="57"/>
      <c r="CT34" s="57"/>
      <c r="CU34" s="57"/>
      <c r="CV34" s="57"/>
      <c r="CW34" s="57"/>
      <c r="CX34" s="68"/>
      <c r="CY34" s="68"/>
    </row>
    <row r="35" spans="4:103">
      <c r="L35" s="56"/>
      <c r="Q35" s="56"/>
      <c r="V35" s="56"/>
      <c r="AE35" s="71"/>
      <c r="AF35" s="71"/>
      <c r="AG35" s="71"/>
      <c r="AH35" s="71"/>
      <c r="AI35" s="71"/>
      <c r="AJ35" s="71"/>
      <c r="AK35" s="71"/>
      <c r="AL35" s="71"/>
      <c r="AM35" s="71"/>
      <c r="AN35" s="71"/>
      <c r="AO35" s="71"/>
      <c r="AP35" s="71"/>
      <c r="AQ35" s="71"/>
      <c r="AR35" s="71"/>
      <c r="AS35" s="71"/>
      <c r="BA35" s="71"/>
      <c r="BB35" s="71"/>
      <c r="BC35" s="71"/>
      <c r="BD35" s="71"/>
      <c r="BE35" s="71"/>
      <c r="BF35" s="71"/>
      <c r="BG35" s="71"/>
      <c r="BH35" s="71"/>
      <c r="BI35" s="71"/>
      <c r="BJ35" s="71"/>
      <c r="BK35" s="71"/>
      <c r="BL35" s="71"/>
      <c r="BM35" s="71"/>
      <c r="BN35" s="71"/>
      <c r="BO35" s="71"/>
      <c r="BR35" s="57" t="s">
        <v>48</v>
      </c>
      <c r="BS35" s="57" t="s">
        <v>148</v>
      </c>
      <c r="BT35" s="57"/>
      <c r="BU35" s="57"/>
      <c r="BV35" s="57"/>
      <c r="BW35" s="76" t="s">
        <v>65</v>
      </c>
      <c r="BX35" s="76"/>
      <c r="BY35" s="76"/>
      <c r="BZ35" s="76"/>
      <c r="CA35" s="76"/>
      <c r="CB35" s="57"/>
      <c r="CC35" s="57"/>
      <c r="CD35" s="57" t="s">
        <v>48</v>
      </c>
      <c r="CE35" s="57" t="s">
        <v>148</v>
      </c>
      <c r="CF35" s="57"/>
      <c r="CG35" s="57"/>
      <c r="CH35" s="57"/>
      <c r="CI35" s="76" t="s">
        <v>65</v>
      </c>
      <c r="CJ35" s="76"/>
      <c r="CK35" s="76"/>
      <c r="CL35" s="76"/>
      <c r="CM35" s="76"/>
      <c r="CP35" s="57" t="s">
        <v>48</v>
      </c>
      <c r="CQ35" s="57" t="s">
        <v>148</v>
      </c>
      <c r="CR35" s="57"/>
      <c r="CS35" s="57"/>
      <c r="CT35" s="57"/>
      <c r="CU35" s="76" t="s">
        <v>65</v>
      </c>
      <c r="CV35" s="76"/>
      <c r="CW35" s="76"/>
      <c r="CX35" s="76"/>
      <c r="CY35" s="76"/>
    </row>
    <row r="36" spans="4:103">
      <c r="D36" s="52" t="s">
        <v>48</v>
      </c>
      <c r="E36" s="52" t="s">
        <v>149</v>
      </c>
      <c r="I36" s="72" t="s">
        <v>141</v>
      </c>
      <c r="J36" s="73"/>
      <c r="K36" s="73"/>
      <c r="L36" s="73"/>
      <c r="M36" s="74"/>
      <c r="N36" s="72" t="s">
        <v>142</v>
      </c>
      <c r="O36" s="73"/>
      <c r="P36" s="73"/>
      <c r="Q36" s="73"/>
      <c r="R36" s="74"/>
      <c r="S36" s="72" t="s">
        <v>143</v>
      </c>
      <c r="T36" s="73"/>
      <c r="U36" s="73"/>
      <c r="V36" s="73"/>
      <c r="W36" s="74"/>
      <c r="AI36" s="59"/>
      <c r="AN36" s="60"/>
      <c r="AS36" s="60"/>
      <c r="BE36" s="59"/>
      <c r="BJ36" s="60"/>
      <c r="BO36" s="60"/>
      <c r="BR36" s="57" t="s">
        <v>4</v>
      </c>
      <c r="BS36" s="57" t="s">
        <v>3</v>
      </c>
      <c r="BT36" s="57" t="s">
        <v>26</v>
      </c>
      <c r="BU36" s="57" t="s">
        <v>66</v>
      </c>
      <c r="BV36" s="57" t="s">
        <v>10</v>
      </c>
      <c r="BW36" s="57" t="s">
        <v>0</v>
      </c>
      <c r="BX36" s="57" t="s">
        <v>1</v>
      </c>
      <c r="BY36" s="57" t="s">
        <v>2</v>
      </c>
      <c r="BZ36" s="57" t="s">
        <v>5</v>
      </c>
      <c r="CA36" s="61" t="s">
        <v>61</v>
      </c>
      <c r="CB36" s="57"/>
      <c r="CC36" s="57"/>
      <c r="CD36" s="57" t="s">
        <v>4</v>
      </c>
      <c r="CE36" s="57" t="s">
        <v>3</v>
      </c>
      <c r="CF36" s="57" t="s">
        <v>26</v>
      </c>
      <c r="CG36" s="57" t="s">
        <v>66</v>
      </c>
      <c r="CH36" s="57" t="s">
        <v>10</v>
      </c>
      <c r="CI36" s="57" t="s">
        <v>0</v>
      </c>
      <c r="CJ36" s="57" t="s">
        <v>1</v>
      </c>
      <c r="CK36" s="57" t="s">
        <v>2</v>
      </c>
      <c r="CL36" s="57" t="s">
        <v>5</v>
      </c>
      <c r="CM36" s="61" t="s">
        <v>61</v>
      </c>
      <c r="CP36" s="57" t="s">
        <v>4</v>
      </c>
      <c r="CQ36" s="57" t="s">
        <v>3</v>
      </c>
      <c r="CR36" s="57" t="s">
        <v>26</v>
      </c>
      <c r="CS36" s="57" t="s">
        <v>66</v>
      </c>
      <c r="CT36" s="57" t="s">
        <v>10</v>
      </c>
      <c r="CU36" s="57" t="s">
        <v>0</v>
      </c>
      <c r="CV36" s="57" t="s">
        <v>1</v>
      </c>
      <c r="CW36" s="57" t="s">
        <v>2</v>
      </c>
      <c r="CX36" s="57" t="s">
        <v>5</v>
      </c>
      <c r="CY36" s="61" t="s">
        <v>61</v>
      </c>
    </row>
    <row r="37" spans="4:103">
      <c r="D37" s="53" t="s">
        <v>4</v>
      </c>
      <c r="E37" s="53" t="s">
        <v>3</v>
      </c>
      <c r="F37" s="53" t="s">
        <v>26</v>
      </c>
      <c r="G37" s="53" t="s">
        <v>66</v>
      </c>
      <c r="H37" s="53" t="s">
        <v>10</v>
      </c>
      <c r="I37" s="53" t="s">
        <v>0</v>
      </c>
      <c r="J37" s="53" t="s">
        <v>1</v>
      </c>
      <c r="K37" s="53" t="s">
        <v>2</v>
      </c>
      <c r="L37" s="53" t="s">
        <v>5</v>
      </c>
      <c r="M37" s="62" t="s">
        <v>61</v>
      </c>
      <c r="N37" s="53" t="s">
        <v>53</v>
      </c>
      <c r="O37" s="53" t="s">
        <v>54</v>
      </c>
      <c r="P37" s="53" t="s">
        <v>55</v>
      </c>
      <c r="Q37" s="53" t="s">
        <v>56</v>
      </c>
      <c r="R37" s="63" t="s">
        <v>62</v>
      </c>
      <c r="S37" s="53" t="s">
        <v>57</v>
      </c>
      <c r="T37" s="53" t="s">
        <v>58</v>
      </c>
      <c r="U37" s="53" t="s">
        <v>59</v>
      </c>
      <c r="V37" s="53" t="s">
        <v>60</v>
      </c>
      <c r="W37" s="63" t="s">
        <v>63</v>
      </c>
      <c r="AH37" s="56"/>
      <c r="AM37" s="56"/>
      <c r="AR37" s="56"/>
      <c r="BR37" s="57" t="s">
        <v>144</v>
      </c>
      <c r="BS37" s="57" t="str">
        <f>E26</f>
        <v>?</v>
      </c>
      <c r="BT37" s="57" t="e">
        <f>F26</f>
        <v>#VALUE!</v>
      </c>
      <c r="BU37" s="57">
        <v>-0.62</v>
      </c>
      <c r="BV37" s="57" t="s">
        <v>64</v>
      </c>
      <c r="BW37" s="57" t="e">
        <f t="shared" ref="BW37:CA38" si="11">I26-N26-S26</f>
        <v>#VALUE!</v>
      </c>
      <c r="BX37" s="57" t="e">
        <f t="shared" si="11"/>
        <v>#VALUE!</v>
      </c>
      <c r="BY37" s="57" t="e">
        <f t="shared" si="11"/>
        <v>#VALUE!</v>
      </c>
      <c r="BZ37" s="57" t="e">
        <f t="shared" si="11"/>
        <v>#VALUE!</v>
      </c>
      <c r="CA37" s="57" t="e">
        <f t="shared" si="11"/>
        <v>#VALUE!</v>
      </c>
      <c r="CB37" s="57"/>
      <c r="CC37" s="57"/>
      <c r="CD37" s="57" t="s">
        <v>144</v>
      </c>
      <c r="CE37" s="57">
        <f>AA37</f>
        <v>0</v>
      </c>
      <c r="CF37" s="57">
        <f>AB37</f>
        <v>0</v>
      </c>
      <c r="CG37" s="57">
        <v>-0.62</v>
      </c>
      <c r="CH37" s="57" t="s">
        <v>64</v>
      </c>
      <c r="CI37" s="57">
        <f t="shared" ref="CI37:CM38" si="12">AE37-AJ37-AO37</f>
        <v>0</v>
      </c>
      <c r="CJ37" s="57">
        <f t="shared" si="12"/>
        <v>0</v>
      </c>
      <c r="CK37" s="57">
        <f t="shared" si="12"/>
        <v>0</v>
      </c>
      <c r="CL37" s="57">
        <f t="shared" si="12"/>
        <v>0</v>
      </c>
      <c r="CM37" s="57">
        <f t="shared" si="12"/>
        <v>0</v>
      </c>
      <c r="CP37" s="57" t="s">
        <v>144</v>
      </c>
      <c r="CQ37" s="57">
        <f>AW37</f>
        <v>0</v>
      </c>
      <c r="CR37" s="57">
        <f>AX37</f>
        <v>0</v>
      </c>
      <c r="CS37" s="57">
        <v>-0.62</v>
      </c>
      <c r="CT37" s="57" t="s">
        <v>64</v>
      </c>
      <c r="CU37" s="57">
        <f t="shared" ref="CU37:CY38" si="13">BA37-BF37-BK37</f>
        <v>0</v>
      </c>
      <c r="CV37" s="57">
        <f t="shared" si="13"/>
        <v>0</v>
      </c>
      <c r="CW37" s="57">
        <f t="shared" si="13"/>
        <v>0</v>
      </c>
      <c r="CX37" s="57">
        <f t="shared" si="13"/>
        <v>0</v>
      </c>
      <c r="CY37" s="57">
        <f t="shared" si="13"/>
        <v>0</v>
      </c>
    </row>
    <row r="38" spans="4:103">
      <c r="D38" s="53" t="str">
        <f>$D$6</f>
        <v>?(?)、?(?)</v>
      </c>
      <c r="E38" s="53" t="str">
        <f>$E$6</f>
        <v>?</v>
      </c>
      <c r="F38" s="53" t="e">
        <f>1/(E38^(2/3))</f>
        <v>#VALUE!</v>
      </c>
      <c r="G38" s="1">
        <v>15.17</v>
      </c>
      <c r="H38" s="53" t="s">
        <v>20</v>
      </c>
      <c r="I38" s="66" t="e">
        <f t="shared" ref="I38:K40" si="14">N38+S38</f>
        <v>#VALUE!</v>
      </c>
      <c r="J38" s="66" t="e">
        <f t="shared" si="14"/>
        <v>#VALUE!</v>
      </c>
      <c r="K38" s="66" t="e">
        <f t="shared" si="14"/>
        <v>#VALUE!</v>
      </c>
      <c r="L38" s="65" t="e">
        <f>J38^2</f>
        <v>#VALUE!</v>
      </c>
      <c r="M38" s="65" t="e">
        <f>I38-L38/(PI()*9)</f>
        <v>#VALUE!</v>
      </c>
      <c r="N38" s="67" t="s">
        <v>154</v>
      </c>
      <c r="O38" s="67" t="s">
        <v>154</v>
      </c>
      <c r="P38" s="67" t="s">
        <v>154</v>
      </c>
      <c r="Q38" s="65" t="e">
        <f>O38^2</f>
        <v>#VALUE!</v>
      </c>
      <c r="R38" s="65" t="e">
        <f>N38-Q38/(PI()*9)</f>
        <v>#VALUE!</v>
      </c>
      <c r="S38" s="67" t="s">
        <v>154</v>
      </c>
      <c r="T38" s="67" t="s">
        <v>154</v>
      </c>
      <c r="U38" s="67" t="s">
        <v>154</v>
      </c>
      <c r="V38" s="65" t="e">
        <f>T38^2</f>
        <v>#VALUE!</v>
      </c>
      <c r="W38" s="53" t="e">
        <f>S38-V38/(PI()*9)</f>
        <v>#VALUE!</v>
      </c>
      <c r="AH38" s="56"/>
      <c r="AM38" s="56"/>
      <c r="AR38" s="56"/>
      <c r="BR38" s="57" t="s">
        <v>144</v>
      </c>
      <c r="BS38" s="57" t="str">
        <f>E27</f>
        <v>?</v>
      </c>
      <c r="BT38" s="57" t="e">
        <f>F27</f>
        <v>#VALUE!</v>
      </c>
      <c r="BU38" s="57">
        <v>1.39</v>
      </c>
      <c r="BV38" s="57" t="s">
        <v>64</v>
      </c>
      <c r="BW38" s="57" t="e">
        <f t="shared" si="11"/>
        <v>#VALUE!</v>
      </c>
      <c r="BX38" s="57" t="e">
        <f t="shared" si="11"/>
        <v>#VALUE!</v>
      </c>
      <c r="BY38" s="57" t="e">
        <f t="shared" si="11"/>
        <v>#VALUE!</v>
      </c>
      <c r="BZ38" s="57" t="e">
        <f t="shared" si="11"/>
        <v>#VALUE!</v>
      </c>
      <c r="CA38" s="57" t="e">
        <f t="shared" si="11"/>
        <v>#VALUE!</v>
      </c>
      <c r="CB38" s="57"/>
      <c r="CC38" s="57"/>
      <c r="CD38" s="57" t="s">
        <v>144</v>
      </c>
      <c r="CE38" s="57">
        <f>AA38</f>
        <v>0</v>
      </c>
      <c r="CF38" s="57">
        <f>AB38</f>
        <v>0</v>
      </c>
      <c r="CG38" s="57">
        <v>1.39</v>
      </c>
      <c r="CH38" s="57" t="s">
        <v>64</v>
      </c>
      <c r="CI38" s="57">
        <f t="shared" si="12"/>
        <v>0</v>
      </c>
      <c r="CJ38" s="57">
        <f t="shared" si="12"/>
        <v>0</v>
      </c>
      <c r="CK38" s="57">
        <f t="shared" si="12"/>
        <v>0</v>
      </c>
      <c r="CL38" s="57">
        <f t="shared" si="12"/>
        <v>0</v>
      </c>
      <c r="CM38" s="57">
        <f t="shared" si="12"/>
        <v>0</v>
      </c>
      <c r="CP38" s="57" t="s">
        <v>144</v>
      </c>
      <c r="CQ38" s="57">
        <f>AW38</f>
        <v>0</v>
      </c>
      <c r="CR38" s="57">
        <f>AX38</f>
        <v>0</v>
      </c>
      <c r="CS38" s="57">
        <v>1.39</v>
      </c>
      <c r="CT38" s="57" t="s">
        <v>64</v>
      </c>
      <c r="CU38" s="57">
        <f t="shared" si="13"/>
        <v>0</v>
      </c>
      <c r="CV38" s="57">
        <f t="shared" si="13"/>
        <v>0</v>
      </c>
      <c r="CW38" s="57">
        <f t="shared" si="13"/>
        <v>0</v>
      </c>
      <c r="CX38" s="57">
        <f t="shared" si="13"/>
        <v>0</v>
      </c>
      <c r="CY38" s="57">
        <f t="shared" si="13"/>
        <v>0</v>
      </c>
    </row>
    <row r="39" spans="4:103">
      <c r="D39" s="53" t="str">
        <f>$D$7</f>
        <v>?(?)、?(?)</v>
      </c>
      <c r="E39" s="53" t="str">
        <f>$E$7</f>
        <v>?</v>
      </c>
      <c r="F39" s="53" t="e">
        <f>1/(E39^(2/3))</f>
        <v>#VALUE!</v>
      </c>
      <c r="G39" s="1">
        <v>17.2</v>
      </c>
      <c r="H39" s="53" t="s">
        <v>20</v>
      </c>
      <c r="I39" s="66" t="e">
        <f t="shared" si="14"/>
        <v>#VALUE!</v>
      </c>
      <c r="J39" s="66" t="e">
        <f t="shared" si="14"/>
        <v>#VALUE!</v>
      </c>
      <c r="K39" s="66" t="e">
        <f t="shared" si="14"/>
        <v>#VALUE!</v>
      </c>
      <c r="L39" s="65" t="e">
        <f>J39^2</f>
        <v>#VALUE!</v>
      </c>
      <c r="M39" s="65" t="e">
        <f>I39-L39/(PI()*9)</f>
        <v>#VALUE!</v>
      </c>
      <c r="N39" s="67" t="s">
        <v>154</v>
      </c>
      <c r="O39" s="67" t="s">
        <v>154</v>
      </c>
      <c r="P39" s="67" t="s">
        <v>154</v>
      </c>
      <c r="Q39" s="65" t="e">
        <f>O39^2</f>
        <v>#VALUE!</v>
      </c>
      <c r="R39" s="65" t="e">
        <f>N39-Q39/(PI()*9)</f>
        <v>#VALUE!</v>
      </c>
      <c r="S39" s="67" t="s">
        <v>154</v>
      </c>
      <c r="T39" s="67" t="s">
        <v>154</v>
      </c>
      <c r="U39" s="67" t="s">
        <v>154</v>
      </c>
      <c r="V39" s="65" t="e">
        <f>T39^2</f>
        <v>#VALUE!</v>
      </c>
      <c r="W39" s="53" t="e">
        <f>S39-V39/(PI()*9)</f>
        <v>#VALUE!</v>
      </c>
      <c r="AH39" s="56"/>
      <c r="AM39" s="56"/>
      <c r="AR39" s="56"/>
      <c r="BR39" s="57"/>
      <c r="BS39" s="57"/>
      <c r="BT39" s="57"/>
      <c r="BU39" s="57"/>
      <c r="BV39" s="57"/>
      <c r="BW39" s="57"/>
      <c r="BX39" s="57"/>
      <c r="BY39" s="57"/>
      <c r="BZ39" s="57"/>
      <c r="CA39" s="57"/>
      <c r="CB39" s="57"/>
      <c r="CC39" s="57"/>
      <c r="CD39" s="57"/>
      <c r="CE39" s="57"/>
      <c r="CF39" s="57"/>
      <c r="CG39" s="57"/>
      <c r="CH39" s="57"/>
      <c r="CI39" s="57"/>
      <c r="CJ39" s="57"/>
      <c r="CK39" s="57"/>
      <c r="CL39" s="57"/>
      <c r="CM39" s="57"/>
      <c r="CP39" s="57"/>
      <c r="CQ39" s="57"/>
      <c r="CR39" s="57"/>
      <c r="CS39" s="57"/>
      <c r="CT39" s="57"/>
      <c r="CU39" s="57"/>
      <c r="CV39" s="57"/>
      <c r="CW39" s="57"/>
      <c r="CX39" s="57"/>
      <c r="CY39" s="57"/>
    </row>
    <row r="40" spans="4:103">
      <c r="D40" s="53" t="str">
        <f>$D$8</f>
        <v>?(?)、?(?)</v>
      </c>
      <c r="E40" s="53" t="str">
        <f>$E$8</f>
        <v>?</v>
      </c>
      <c r="F40" s="53" t="e">
        <f>1/(E40^(2/3))</f>
        <v>#VALUE!</v>
      </c>
      <c r="G40" s="1">
        <v>21.12</v>
      </c>
      <c r="H40" s="53" t="s">
        <v>20</v>
      </c>
      <c r="I40" s="66" t="e">
        <f t="shared" si="14"/>
        <v>#VALUE!</v>
      </c>
      <c r="J40" s="66" t="e">
        <f t="shared" si="14"/>
        <v>#VALUE!</v>
      </c>
      <c r="K40" s="66" t="e">
        <f t="shared" si="14"/>
        <v>#VALUE!</v>
      </c>
      <c r="L40" s="65" t="e">
        <f>J40^2</f>
        <v>#VALUE!</v>
      </c>
      <c r="M40" s="65" t="e">
        <f>I40-L40/(PI()*9)</f>
        <v>#VALUE!</v>
      </c>
      <c r="N40" s="67" t="s">
        <v>154</v>
      </c>
      <c r="O40" s="67" t="s">
        <v>154</v>
      </c>
      <c r="P40" s="67" t="s">
        <v>154</v>
      </c>
      <c r="Q40" s="65" t="e">
        <f>O40^2</f>
        <v>#VALUE!</v>
      </c>
      <c r="R40" s="65" t="e">
        <f>N40-Q40/(PI()*9)</f>
        <v>#VALUE!</v>
      </c>
      <c r="S40" s="67" t="s">
        <v>154</v>
      </c>
      <c r="T40" s="67" t="s">
        <v>154</v>
      </c>
      <c r="U40" s="67" t="s">
        <v>154</v>
      </c>
      <c r="V40" s="65" t="e">
        <f>T40^2</f>
        <v>#VALUE!</v>
      </c>
      <c r="W40" s="53" t="e">
        <f>S40-V40/(PI()*9)</f>
        <v>#VALUE!</v>
      </c>
      <c r="AH40" s="56"/>
      <c r="AM40" s="56"/>
      <c r="AR40" s="56"/>
      <c r="BR40" s="57"/>
      <c r="BS40" s="57"/>
      <c r="BT40" s="57"/>
      <c r="BU40" s="57"/>
      <c r="BV40" s="57"/>
      <c r="BW40" s="57"/>
      <c r="BX40" s="57"/>
      <c r="BY40" s="57"/>
      <c r="BZ40" s="57"/>
      <c r="CA40" s="57"/>
      <c r="CB40" s="57"/>
      <c r="CC40" s="57"/>
      <c r="CD40" s="57"/>
      <c r="CE40" s="57"/>
      <c r="CF40" s="57"/>
      <c r="CG40" s="57"/>
      <c r="CH40" s="57"/>
      <c r="CI40" s="57"/>
      <c r="CJ40" s="57"/>
      <c r="CK40" s="57"/>
      <c r="CL40" s="57"/>
      <c r="CM40" s="57"/>
      <c r="CP40" s="57"/>
      <c r="CQ40" s="57"/>
      <c r="CR40" s="57"/>
      <c r="CS40" s="57"/>
      <c r="CT40" s="57"/>
      <c r="CU40" s="57"/>
      <c r="CV40" s="57"/>
      <c r="CW40" s="57"/>
      <c r="CX40" s="57"/>
      <c r="CY40" s="57"/>
    </row>
    <row r="41" spans="4:103">
      <c r="L41" s="56"/>
      <c r="Q41" s="56"/>
      <c r="V41" s="56"/>
      <c r="AH41" s="56"/>
      <c r="AM41" s="56"/>
      <c r="AR41" s="56"/>
      <c r="BR41" s="57"/>
      <c r="BS41" s="57"/>
      <c r="BT41" s="57"/>
      <c r="BU41" s="57"/>
      <c r="BV41" s="57"/>
      <c r="BW41" s="57"/>
      <c r="BX41" s="57"/>
      <c r="BY41" s="57"/>
      <c r="BZ41" s="57"/>
      <c r="CA41" s="57"/>
      <c r="CB41" s="57"/>
      <c r="CC41" s="57"/>
      <c r="CD41" s="57"/>
      <c r="CE41" s="57"/>
      <c r="CF41" s="57"/>
      <c r="CG41" s="57"/>
      <c r="CH41" s="57"/>
      <c r="CI41" s="57"/>
      <c r="CJ41" s="57"/>
      <c r="CK41" s="57"/>
      <c r="CL41" s="57"/>
      <c r="CM41" s="57"/>
      <c r="CP41" s="57"/>
      <c r="CQ41" s="57"/>
      <c r="CR41" s="57"/>
      <c r="CS41" s="57"/>
      <c r="CT41" s="57"/>
      <c r="CU41" s="57"/>
      <c r="CV41" s="57"/>
      <c r="CW41" s="57"/>
      <c r="CX41" s="57"/>
      <c r="CY41" s="57"/>
    </row>
    <row r="42" spans="4:103">
      <c r="D42" s="52" t="s">
        <v>48</v>
      </c>
      <c r="E42" s="52" t="s">
        <v>150</v>
      </c>
      <c r="I42" s="72" t="s">
        <v>141</v>
      </c>
      <c r="J42" s="73"/>
      <c r="K42" s="73"/>
      <c r="L42" s="73"/>
      <c r="M42" s="74"/>
      <c r="N42" s="72" t="s">
        <v>142</v>
      </c>
      <c r="O42" s="73"/>
      <c r="P42" s="73"/>
      <c r="Q42" s="73"/>
      <c r="R42" s="74"/>
      <c r="S42" s="72" t="s">
        <v>143</v>
      </c>
      <c r="T42" s="73"/>
      <c r="U42" s="73"/>
      <c r="V42" s="73"/>
      <c r="W42" s="74"/>
      <c r="AH42" s="56"/>
      <c r="AM42" s="56"/>
      <c r="AR42" s="56"/>
      <c r="BR42" s="57"/>
      <c r="BS42" s="57"/>
      <c r="BT42" s="57"/>
      <c r="BU42" s="57"/>
      <c r="BV42" s="57"/>
      <c r="BW42" s="57"/>
      <c r="BX42" s="57"/>
      <c r="BY42" s="57"/>
      <c r="BZ42" s="57"/>
      <c r="CA42" s="57"/>
      <c r="CB42" s="57"/>
      <c r="CC42" s="57"/>
      <c r="CD42" s="57"/>
      <c r="CE42" s="57"/>
      <c r="CF42" s="57"/>
      <c r="CG42" s="57"/>
      <c r="CH42" s="57"/>
      <c r="CI42" s="57"/>
      <c r="CJ42" s="57"/>
      <c r="CK42" s="57"/>
      <c r="CL42" s="57"/>
      <c r="CM42" s="57"/>
      <c r="CP42" s="57"/>
      <c r="CQ42" s="57"/>
      <c r="CR42" s="57"/>
      <c r="CS42" s="57"/>
      <c r="CT42" s="57"/>
      <c r="CU42" s="57"/>
      <c r="CV42" s="57"/>
      <c r="CW42" s="57"/>
      <c r="CX42" s="57"/>
      <c r="CY42" s="57"/>
    </row>
    <row r="43" spans="4:103">
      <c r="D43" s="53" t="s">
        <v>4</v>
      </c>
      <c r="E43" s="53" t="s">
        <v>3</v>
      </c>
      <c r="F43" s="53" t="s">
        <v>26</v>
      </c>
      <c r="G43" s="53" t="s">
        <v>66</v>
      </c>
      <c r="H43" s="53" t="s">
        <v>10</v>
      </c>
      <c r="I43" s="53" t="s">
        <v>0</v>
      </c>
      <c r="J43" s="53" t="s">
        <v>1</v>
      </c>
      <c r="K43" s="53" t="s">
        <v>2</v>
      </c>
      <c r="L43" s="53" t="s">
        <v>5</v>
      </c>
      <c r="M43" s="62" t="s">
        <v>61</v>
      </c>
      <c r="N43" s="53" t="s">
        <v>53</v>
      </c>
      <c r="O43" s="53" t="s">
        <v>54</v>
      </c>
      <c r="P43" s="53" t="s">
        <v>55</v>
      </c>
      <c r="Q43" s="53" t="s">
        <v>56</v>
      </c>
      <c r="R43" s="63" t="s">
        <v>62</v>
      </c>
      <c r="S43" s="53" t="s">
        <v>57</v>
      </c>
      <c r="T43" s="53" t="s">
        <v>58</v>
      </c>
      <c r="U43" s="53" t="s">
        <v>59</v>
      </c>
      <c r="V43" s="53" t="s">
        <v>60</v>
      </c>
      <c r="W43" s="63" t="s">
        <v>63</v>
      </c>
      <c r="AH43" s="56"/>
      <c r="AM43" s="56"/>
      <c r="AR43" s="56"/>
      <c r="BR43" s="57"/>
      <c r="BS43" s="57"/>
      <c r="BT43" s="57"/>
      <c r="BU43" s="57"/>
      <c r="BV43" s="57"/>
      <c r="BW43" s="57"/>
      <c r="BX43" s="57"/>
      <c r="BY43" s="57"/>
      <c r="BZ43" s="57"/>
      <c r="CA43" s="57"/>
      <c r="CB43" s="57"/>
      <c r="CC43" s="57"/>
      <c r="CD43" s="57"/>
      <c r="CE43" s="57"/>
      <c r="CF43" s="57"/>
      <c r="CG43" s="57"/>
      <c r="CH43" s="57"/>
      <c r="CI43" s="57"/>
      <c r="CJ43" s="57"/>
      <c r="CK43" s="57"/>
      <c r="CL43" s="57"/>
      <c r="CM43" s="57"/>
      <c r="CP43" s="57"/>
      <c r="CQ43" s="57"/>
      <c r="CR43" s="57"/>
      <c r="CS43" s="57"/>
      <c r="CT43" s="57"/>
      <c r="CU43" s="57"/>
      <c r="CV43" s="57"/>
      <c r="CW43" s="57"/>
      <c r="CX43" s="57"/>
      <c r="CY43" s="57"/>
    </row>
    <row r="44" spans="4:103">
      <c r="D44" s="53" t="str">
        <f>$D$6</f>
        <v>?(?)、?(?)</v>
      </c>
      <c r="E44" s="53" t="str">
        <f>$E$6</f>
        <v>?</v>
      </c>
      <c r="F44" s="53" t="e">
        <f>1/(E44^(2/3))</f>
        <v>#VALUE!</v>
      </c>
      <c r="G44" s="1">
        <v>15.17</v>
      </c>
      <c r="H44" s="53" t="s">
        <v>20</v>
      </c>
      <c r="I44" s="66" t="e">
        <f t="shared" ref="I44:K46" si="15">N44+S44</f>
        <v>#VALUE!</v>
      </c>
      <c r="J44" s="66" t="e">
        <f t="shared" si="15"/>
        <v>#VALUE!</v>
      </c>
      <c r="K44" s="66" t="e">
        <f t="shared" si="15"/>
        <v>#VALUE!</v>
      </c>
      <c r="L44" s="65" t="e">
        <f>J44^2</f>
        <v>#VALUE!</v>
      </c>
      <c r="M44" s="65" t="e">
        <f>I44-L44/(PI()*9)</f>
        <v>#VALUE!</v>
      </c>
      <c r="N44" s="67" t="s">
        <v>154</v>
      </c>
      <c r="O44" s="67" t="s">
        <v>154</v>
      </c>
      <c r="P44" s="67" t="s">
        <v>154</v>
      </c>
      <c r="Q44" s="65" t="e">
        <f>O44^2</f>
        <v>#VALUE!</v>
      </c>
      <c r="R44" s="53" t="e">
        <f>N44-Q44/(PI()*9)</f>
        <v>#VALUE!</v>
      </c>
      <c r="S44" s="67" t="s">
        <v>154</v>
      </c>
      <c r="T44" s="67" t="s">
        <v>154</v>
      </c>
      <c r="U44" s="67" t="s">
        <v>154</v>
      </c>
      <c r="V44" s="65" t="e">
        <f>T44^2</f>
        <v>#VALUE!</v>
      </c>
      <c r="W44" s="53" t="e">
        <f>S44-V44/(PI()*9)</f>
        <v>#VALUE!</v>
      </c>
      <c r="AH44" s="56"/>
      <c r="AM44" s="56"/>
      <c r="AR44" s="56"/>
      <c r="BR44" s="57"/>
      <c r="BS44" s="57"/>
      <c r="BT44" s="57"/>
      <c r="BU44" s="57"/>
      <c r="BV44" s="57"/>
      <c r="BW44" s="57"/>
      <c r="BX44" s="57"/>
      <c r="BY44" s="57"/>
      <c r="BZ44" s="57"/>
      <c r="CA44" s="57"/>
      <c r="CB44" s="57"/>
      <c r="CC44" s="57"/>
      <c r="CD44" s="57"/>
      <c r="CE44" s="57"/>
      <c r="CF44" s="57"/>
      <c r="CG44" s="57"/>
      <c r="CH44" s="57"/>
      <c r="CI44" s="57"/>
      <c r="CJ44" s="57"/>
      <c r="CK44" s="57"/>
      <c r="CL44" s="57"/>
      <c r="CM44" s="57"/>
      <c r="CP44" s="57"/>
      <c r="CQ44" s="57"/>
      <c r="CR44" s="57"/>
      <c r="CS44" s="57"/>
      <c r="CT44" s="57"/>
      <c r="CU44" s="57"/>
      <c r="CV44" s="57"/>
      <c r="CW44" s="57"/>
      <c r="CX44" s="57"/>
      <c r="CY44" s="57"/>
    </row>
    <row r="45" spans="4:103">
      <c r="D45" s="53" t="str">
        <f>$D$7</f>
        <v>?(?)、?(?)</v>
      </c>
      <c r="E45" s="53" t="str">
        <f>$E$7</f>
        <v>?</v>
      </c>
      <c r="F45" s="53" t="e">
        <f>1/(E45^(2/3))</f>
        <v>#VALUE!</v>
      </c>
      <c r="G45" s="1">
        <v>17.2</v>
      </c>
      <c r="H45" s="53" t="s">
        <v>20</v>
      </c>
      <c r="I45" s="66" t="e">
        <f t="shared" si="15"/>
        <v>#VALUE!</v>
      </c>
      <c r="J45" s="66" t="e">
        <f t="shared" si="15"/>
        <v>#VALUE!</v>
      </c>
      <c r="K45" s="66" t="e">
        <f t="shared" si="15"/>
        <v>#VALUE!</v>
      </c>
      <c r="L45" s="65" t="e">
        <f>J45^2</f>
        <v>#VALUE!</v>
      </c>
      <c r="M45" s="65" t="e">
        <f>I45-L45/(PI()*9)</f>
        <v>#VALUE!</v>
      </c>
      <c r="N45" s="67" t="s">
        <v>154</v>
      </c>
      <c r="O45" s="67" t="s">
        <v>154</v>
      </c>
      <c r="P45" s="67" t="s">
        <v>154</v>
      </c>
      <c r="Q45" s="65" t="e">
        <f>O45^2</f>
        <v>#VALUE!</v>
      </c>
      <c r="R45" s="53" t="e">
        <f>N45-Q45/(PI()*9)</f>
        <v>#VALUE!</v>
      </c>
      <c r="S45" s="67" t="s">
        <v>154</v>
      </c>
      <c r="T45" s="67" t="s">
        <v>154</v>
      </c>
      <c r="U45" s="67" t="s">
        <v>154</v>
      </c>
      <c r="V45" s="65" t="e">
        <f>T45^2</f>
        <v>#VALUE!</v>
      </c>
      <c r="W45" s="53" t="e">
        <f>S45-V45/(PI()*9)</f>
        <v>#VALUE!</v>
      </c>
      <c r="AH45" s="56"/>
      <c r="AM45" s="56"/>
      <c r="AR45" s="56"/>
      <c r="BR45" s="57"/>
      <c r="BS45" s="57"/>
      <c r="BT45" s="57"/>
      <c r="BU45" s="57"/>
      <c r="BV45" s="57"/>
      <c r="BW45" s="57"/>
      <c r="BX45" s="57"/>
      <c r="BY45" s="57"/>
      <c r="BZ45" s="57"/>
      <c r="CA45" s="57"/>
      <c r="CB45" s="57"/>
      <c r="CC45" s="57"/>
      <c r="CD45" s="57"/>
      <c r="CE45" s="57"/>
      <c r="CF45" s="57"/>
      <c r="CG45" s="57"/>
      <c r="CH45" s="57"/>
      <c r="CI45" s="57"/>
      <c r="CJ45" s="57"/>
      <c r="CK45" s="57"/>
      <c r="CL45" s="57"/>
      <c r="CM45" s="57"/>
      <c r="CP45" s="57"/>
      <c r="CQ45" s="57"/>
      <c r="CR45" s="57"/>
      <c r="CS45" s="57"/>
      <c r="CT45" s="57"/>
      <c r="CU45" s="57"/>
      <c r="CV45" s="57"/>
      <c r="CW45" s="57"/>
      <c r="CX45" s="57"/>
      <c r="CY45" s="57"/>
    </row>
    <row r="46" spans="4:103">
      <c r="D46" s="53" t="str">
        <f>$D$8</f>
        <v>?(?)、?(?)</v>
      </c>
      <c r="E46" s="53" t="str">
        <f>$E$8</f>
        <v>?</v>
      </c>
      <c r="F46" s="53" t="e">
        <f>1/(E46^(2/3))</f>
        <v>#VALUE!</v>
      </c>
      <c r="G46" s="1">
        <v>21.12</v>
      </c>
      <c r="H46" s="53" t="s">
        <v>20</v>
      </c>
      <c r="I46" s="66" t="e">
        <f t="shared" si="15"/>
        <v>#VALUE!</v>
      </c>
      <c r="J46" s="66" t="e">
        <f t="shared" si="15"/>
        <v>#VALUE!</v>
      </c>
      <c r="K46" s="66" t="e">
        <f t="shared" si="15"/>
        <v>#VALUE!</v>
      </c>
      <c r="L46" s="65" t="e">
        <f>J46^2</f>
        <v>#VALUE!</v>
      </c>
      <c r="M46" s="65" t="e">
        <f>I46-L46/(PI()*9)</f>
        <v>#VALUE!</v>
      </c>
      <c r="N46" s="67" t="s">
        <v>154</v>
      </c>
      <c r="O46" s="67" t="s">
        <v>154</v>
      </c>
      <c r="P46" s="67" t="s">
        <v>154</v>
      </c>
      <c r="Q46" s="65" t="e">
        <f>O46^2</f>
        <v>#VALUE!</v>
      </c>
      <c r="R46" s="53" t="e">
        <f>N46-Q46/(PI()*9)</f>
        <v>#VALUE!</v>
      </c>
      <c r="S46" s="67" t="s">
        <v>154</v>
      </c>
      <c r="T46" s="67" t="s">
        <v>154</v>
      </c>
      <c r="U46" s="67" t="s">
        <v>154</v>
      </c>
      <c r="V46" s="65" t="e">
        <f>T46^2</f>
        <v>#VALUE!</v>
      </c>
      <c r="W46" s="53" t="e">
        <f>S46-V46/(PI()*9)</f>
        <v>#VALUE!</v>
      </c>
      <c r="AH46" s="56"/>
      <c r="AM46" s="56"/>
      <c r="AR46" s="56"/>
      <c r="BR46" s="57"/>
      <c r="BS46" s="57"/>
      <c r="BT46" s="57"/>
      <c r="BU46" s="57"/>
      <c r="BV46" s="57"/>
      <c r="BW46" s="57"/>
      <c r="BX46" s="57"/>
      <c r="BY46" s="57"/>
      <c r="BZ46" s="57"/>
      <c r="CA46" s="57"/>
      <c r="CB46" s="57"/>
      <c r="CC46" s="57"/>
      <c r="CD46" s="57"/>
      <c r="CE46" s="57"/>
      <c r="CF46" s="57"/>
      <c r="CG46" s="57"/>
      <c r="CH46" s="57"/>
      <c r="CI46" s="57"/>
      <c r="CJ46" s="57"/>
      <c r="CK46" s="57"/>
      <c r="CL46" s="57"/>
      <c r="CM46" s="57"/>
      <c r="CP46" s="57"/>
      <c r="CQ46" s="57"/>
      <c r="CR46" s="57"/>
      <c r="CS46" s="57"/>
      <c r="CT46" s="57"/>
      <c r="CU46" s="57"/>
      <c r="CV46" s="57"/>
      <c r="CW46" s="57"/>
      <c r="CX46" s="57"/>
      <c r="CY46" s="57"/>
    </row>
    <row r="47" spans="4:103">
      <c r="L47" s="56"/>
      <c r="Q47" s="56"/>
      <c r="V47" s="56"/>
      <c r="AH47" s="56"/>
      <c r="AM47" s="56"/>
      <c r="AR47" s="56"/>
      <c r="BR47" s="57"/>
      <c r="BS47" s="57"/>
      <c r="BT47" s="57"/>
      <c r="BU47" s="57"/>
      <c r="BV47" s="57"/>
      <c r="BW47" s="57"/>
      <c r="BX47" s="57"/>
      <c r="BY47" s="57"/>
      <c r="BZ47" s="57"/>
      <c r="CA47" s="57"/>
      <c r="CB47" s="57"/>
      <c r="CC47" s="57"/>
      <c r="CD47" s="57"/>
      <c r="CE47" s="57"/>
      <c r="CF47" s="57"/>
      <c r="CG47" s="57"/>
      <c r="CH47" s="57"/>
      <c r="CI47" s="57"/>
      <c r="CJ47" s="57"/>
      <c r="CK47" s="57"/>
      <c r="CL47" s="57"/>
      <c r="CM47" s="57"/>
      <c r="CP47" s="57"/>
      <c r="CQ47" s="57"/>
      <c r="CR47" s="57"/>
      <c r="CS47" s="57"/>
      <c r="CT47" s="57"/>
      <c r="CU47" s="57"/>
      <c r="CV47" s="57"/>
      <c r="CW47" s="57"/>
      <c r="CX47" s="57"/>
      <c r="CY47" s="57"/>
    </row>
    <row r="48" spans="4:103">
      <c r="D48" s="52" t="s">
        <v>48</v>
      </c>
      <c r="E48" s="52" t="s">
        <v>157</v>
      </c>
      <c r="I48" s="72" t="s">
        <v>141</v>
      </c>
      <c r="J48" s="73"/>
      <c r="K48" s="73"/>
      <c r="L48" s="73"/>
      <c r="M48" s="74"/>
      <c r="N48" s="72" t="s">
        <v>142</v>
      </c>
      <c r="O48" s="73"/>
      <c r="P48" s="73"/>
      <c r="Q48" s="73"/>
      <c r="R48" s="74"/>
      <c r="S48" s="72" t="s">
        <v>143</v>
      </c>
      <c r="T48" s="73"/>
      <c r="U48" s="73"/>
      <c r="V48" s="73"/>
      <c r="W48" s="74"/>
      <c r="AH48" s="56"/>
      <c r="AM48" s="56"/>
      <c r="AR48" s="56"/>
      <c r="BR48" s="57" t="s">
        <v>144</v>
      </c>
      <c r="BS48" s="57" t="e">
        <f>#REF!</f>
        <v>#REF!</v>
      </c>
      <c r="BT48" s="57" t="e">
        <f>#REF!</f>
        <v>#REF!</v>
      </c>
      <c r="BU48" s="57">
        <v>2.94</v>
      </c>
      <c r="BV48" s="57" t="s">
        <v>64</v>
      </c>
      <c r="BW48" s="57" t="e">
        <f>#REF!-#REF!-#REF!</f>
        <v>#REF!</v>
      </c>
      <c r="BX48" s="57" t="e">
        <f>#REF!-#REF!-#REF!</f>
        <v>#REF!</v>
      </c>
      <c r="BY48" s="57" t="e">
        <f>#REF!-#REF!-#REF!</f>
        <v>#REF!</v>
      </c>
      <c r="BZ48" s="57" t="e">
        <f>#REF!-#REF!-#REF!</f>
        <v>#REF!</v>
      </c>
      <c r="CA48" s="57" t="e">
        <f>#REF!-#REF!-#REF!</f>
        <v>#REF!</v>
      </c>
      <c r="CB48" s="57"/>
      <c r="CC48" s="57"/>
      <c r="CD48" s="57" t="s">
        <v>144</v>
      </c>
      <c r="CE48" s="57">
        <f>AA48</f>
        <v>0</v>
      </c>
      <c r="CF48" s="57">
        <f>AB48</f>
        <v>0</v>
      </c>
      <c r="CG48" s="57">
        <v>2.94</v>
      </c>
      <c r="CH48" s="57" t="s">
        <v>64</v>
      </c>
      <c r="CI48" s="57">
        <f t="shared" ref="CI48:CM49" si="16">AE48-AJ48-AO48</f>
        <v>0</v>
      </c>
      <c r="CJ48" s="57">
        <f t="shared" si="16"/>
        <v>0</v>
      </c>
      <c r="CK48" s="57">
        <f t="shared" si="16"/>
        <v>0</v>
      </c>
      <c r="CL48" s="57">
        <f t="shared" si="16"/>
        <v>0</v>
      </c>
      <c r="CM48" s="57">
        <f t="shared" si="16"/>
        <v>0</v>
      </c>
      <c r="CP48" s="57" t="s">
        <v>144</v>
      </c>
      <c r="CQ48" s="57">
        <f>AW48</f>
        <v>0</v>
      </c>
      <c r="CR48" s="57">
        <f>AX48</f>
        <v>0</v>
      </c>
      <c r="CS48" s="57">
        <v>2.94</v>
      </c>
      <c r="CT48" s="57" t="s">
        <v>64</v>
      </c>
      <c r="CU48" s="57">
        <f t="shared" ref="CU48:CY49" si="17">BA48-BF48-BK48</f>
        <v>0</v>
      </c>
      <c r="CV48" s="57">
        <f t="shared" si="17"/>
        <v>0</v>
      </c>
      <c r="CW48" s="57">
        <f t="shared" si="17"/>
        <v>0</v>
      </c>
      <c r="CX48" s="57">
        <f t="shared" si="17"/>
        <v>0</v>
      </c>
      <c r="CY48" s="57">
        <f t="shared" si="17"/>
        <v>0</v>
      </c>
    </row>
    <row r="49" spans="4:103">
      <c r="D49" s="53" t="s">
        <v>4</v>
      </c>
      <c r="E49" s="53" t="s">
        <v>3</v>
      </c>
      <c r="F49" s="53" t="s">
        <v>26</v>
      </c>
      <c r="G49" s="53" t="s">
        <v>66</v>
      </c>
      <c r="H49" s="53" t="s">
        <v>10</v>
      </c>
      <c r="I49" s="53" t="s">
        <v>0</v>
      </c>
      <c r="J49" s="53" t="s">
        <v>1</v>
      </c>
      <c r="K49" s="53" t="s">
        <v>2</v>
      </c>
      <c r="L49" s="53" t="s">
        <v>5</v>
      </c>
      <c r="M49" s="62" t="s">
        <v>61</v>
      </c>
      <c r="N49" s="53" t="s">
        <v>53</v>
      </c>
      <c r="O49" s="53" t="s">
        <v>54</v>
      </c>
      <c r="P49" s="53" t="s">
        <v>55</v>
      </c>
      <c r="Q49" s="53" t="s">
        <v>56</v>
      </c>
      <c r="R49" s="63" t="s">
        <v>62</v>
      </c>
      <c r="S49" s="53" t="s">
        <v>57</v>
      </c>
      <c r="T49" s="53" t="s">
        <v>58</v>
      </c>
      <c r="U49" s="53" t="s">
        <v>59</v>
      </c>
      <c r="V49" s="53" t="s">
        <v>60</v>
      </c>
      <c r="W49" s="63" t="s">
        <v>63</v>
      </c>
      <c r="AH49" s="56"/>
      <c r="AM49" s="56"/>
      <c r="AR49" s="56"/>
      <c r="BR49" s="57" t="s">
        <v>144</v>
      </c>
      <c r="BS49" s="57" t="e">
        <f>#REF!</f>
        <v>#REF!</v>
      </c>
      <c r="BT49" s="57" t="e">
        <f>#REF!</f>
        <v>#REF!</v>
      </c>
      <c r="BU49" s="57">
        <v>4.6500000000000004</v>
      </c>
      <c r="BV49" s="57" t="s">
        <v>64</v>
      </c>
      <c r="BW49" s="57" t="e">
        <f>#REF!-#REF!-#REF!</f>
        <v>#REF!</v>
      </c>
      <c r="BX49" s="57" t="e">
        <f>#REF!-#REF!-#REF!</f>
        <v>#REF!</v>
      </c>
      <c r="BY49" s="57" t="e">
        <f>#REF!-#REF!-#REF!</f>
        <v>#REF!</v>
      </c>
      <c r="BZ49" s="57" t="e">
        <f>#REF!-#REF!-#REF!</f>
        <v>#REF!</v>
      </c>
      <c r="CA49" s="57" t="e">
        <f>#REF!-#REF!-#REF!</f>
        <v>#REF!</v>
      </c>
      <c r="CB49" s="57"/>
      <c r="CC49" s="57"/>
      <c r="CD49" s="57" t="s">
        <v>144</v>
      </c>
      <c r="CE49" s="57">
        <f>AA49</f>
        <v>0</v>
      </c>
      <c r="CF49" s="57">
        <f>AB49</f>
        <v>0</v>
      </c>
      <c r="CG49" s="57">
        <v>4.6500000000000004</v>
      </c>
      <c r="CH49" s="57" t="s">
        <v>64</v>
      </c>
      <c r="CI49" s="57">
        <f t="shared" si="16"/>
        <v>0</v>
      </c>
      <c r="CJ49" s="57">
        <f t="shared" si="16"/>
        <v>0</v>
      </c>
      <c r="CK49" s="57">
        <f t="shared" si="16"/>
        <v>0</v>
      </c>
      <c r="CL49" s="57">
        <f t="shared" si="16"/>
        <v>0</v>
      </c>
      <c r="CM49" s="57">
        <f t="shared" si="16"/>
        <v>0</v>
      </c>
      <c r="CP49" s="57" t="s">
        <v>144</v>
      </c>
      <c r="CQ49" s="57">
        <f>AW49</f>
        <v>0</v>
      </c>
      <c r="CR49" s="57">
        <f>AX49</f>
        <v>0</v>
      </c>
      <c r="CS49" s="57">
        <v>4.6500000000000004</v>
      </c>
      <c r="CT49" s="57" t="s">
        <v>64</v>
      </c>
      <c r="CU49" s="57">
        <f t="shared" si="17"/>
        <v>0</v>
      </c>
      <c r="CV49" s="57">
        <f t="shared" si="17"/>
        <v>0</v>
      </c>
      <c r="CW49" s="57">
        <f t="shared" si="17"/>
        <v>0</v>
      </c>
      <c r="CX49" s="57">
        <f t="shared" si="17"/>
        <v>0</v>
      </c>
      <c r="CY49" s="57">
        <f t="shared" si="17"/>
        <v>0</v>
      </c>
    </row>
    <row r="50" spans="4:103">
      <c r="D50" s="53" t="str">
        <f>$D$6</f>
        <v>?(?)、?(?)</v>
      </c>
      <c r="E50" s="53" t="str">
        <f>$E$6</f>
        <v>?</v>
      </c>
      <c r="F50" s="53" t="e">
        <f>1/(E50^(2/3))</f>
        <v>#VALUE!</v>
      </c>
      <c r="G50" s="1">
        <v>15.17</v>
      </c>
      <c r="H50" s="53" t="s">
        <v>20</v>
      </c>
      <c r="I50" s="66" t="e">
        <f t="shared" ref="I50:K52" si="18">N50+S50</f>
        <v>#VALUE!</v>
      </c>
      <c r="J50" s="66" t="e">
        <f t="shared" si="18"/>
        <v>#VALUE!</v>
      </c>
      <c r="K50" s="66" t="e">
        <f t="shared" si="18"/>
        <v>#VALUE!</v>
      </c>
      <c r="L50" s="65" t="e">
        <f>J50^2</f>
        <v>#VALUE!</v>
      </c>
      <c r="M50" s="65" t="e">
        <f>I50-L50/(PI()*9)</f>
        <v>#VALUE!</v>
      </c>
      <c r="N50" s="67" t="s">
        <v>154</v>
      </c>
      <c r="O50" s="67" t="s">
        <v>154</v>
      </c>
      <c r="P50" s="67" t="s">
        <v>154</v>
      </c>
      <c r="Q50" s="65" t="e">
        <f>O50^2</f>
        <v>#VALUE!</v>
      </c>
      <c r="R50" s="53" t="e">
        <f>N50-Q50/(PI()*9)</f>
        <v>#VALUE!</v>
      </c>
      <c r="S50" s="67" t="s">
        <v>154</v>
      </c>
      <c r="T50" s="67" t="s">
        <v>154</v>
      </c>
      <c r="U50" s="67" t="s">
        <v>154</v>
      </c>
      <c r="V50" s="65" t="e">
        <f>T50^2</f>
        <v>#VALUE!</v>
      </c>
      <c r="W50" s="53" t="e">
        <f>S50-V50/(PI()*9)</f>
        <v>#VALUE!</v>
      </c>
      <c r="AH50" s="56"/>
      <c r="AI50" s="56"/>
      <c r="AN50" s="56"/>
      <c r="AS50" s="56"/>
      <c r="BD50" s="56"/>
      <c r="BE50" s="56"/>
      <c r="BJ50" s="56"/>
      <c r="BO50" s="56"/>
      <c r="BR50" s="57"/>
      <c r="BS50" s="57"/>
      <c r="BT50" s="57"/>
      <c r="BU50" s="57"/>
      <c r="BV50" s="57"/>
      <c r="BW50" s="57"/>
      <c r="BX50" s="57"/>
      <c r="BY50" s="57"/>
      <c r="BZ50" s="68"/>
      <c r="CA50" s="68"/>
      <c r="CB50" s="57"/>
      <c r="CC50" s="57"/>
      <c r="CD50" s="57"/>
      <c r="CE50" s="57"/>
      <c r="CF50" s="57"/>
      <c r="CG50" s="57"/>
      <c r="CH50" s="57"/>
      <c r="CI50" s="57"/>
      <c r="CJ50" s="57"/>
      <c r="CK50" s="57"/>
      <c r="CL50" s="68"/>
      <c r="CM50" s="68"/>
      <c r="CP50" s="57"/>
      <c r="CQ50" s="57"/>
      <c r="CR50" s="57"/>
      <c r="CS50" s="57"/>
      <c r="CT50" s="57"/>
      <c r="CU50" s="57"/>
      <c r="CV50" s="57"/>
      <c r="CW50" s="57"/>
      <c r="CX50" s="68"/>
      <c r="CY50" s="68"/>
    </row>
    <row r="51" spans="4:103">
      <c r="D51" s="53" t="str">
        <f>$D$7</f>
        <v>?(?)、?(?)</v>
      </c>
      <c r="E51" s="53" t="str">
        <f>$E$7</f>
        <v>?</v>
      </c>
      <c r="F51" s="53" t="e">
        <f>1/(E51^(2/3))</f>
        <v>#VALUE!</v>
      </c>
      <c r="G51" s="1">
        <v>17.2</v>
      </c>
      <c r="H51" s="53" t="s">
        <v>20</v>
      </c>
      <c r="I51" s="66" t="e">
        <f t="shared" si="18"/>
        <v>#VALUE!</v>
      </c>
      <c r="J51" s="66" t="e">
        <f t="shared" si="18"/>
        <v>#VALUE!</v>
      </c>
      <c r="K51" s="66" t="e">
        <f t="shared" si="18"/>
        <v>#VALUE!</v>
      </c>
      <c r="L51" s="65" t="e">
        <f>J51^2</f>
        <v>#VALUE!</v>
      </c>
      <c r="M51" s="65" t="e">
        <f>I51-L51/(PI()*9)</f>
        <v>#VALUE!</v>
      </c>
      <c r="N51" s="67" t="s">
        <v>154</v>
      </c>
      <c r="O51" s="67" t="s">
        <v>154</v>
      </c>
      <c r="P51" s="67" t="s">
        <v>154</v>
      </c>
      <c r="Q51" s="65" t="e">
        <f>O51^2</f>
        <v>#VALUE!</v>
      </c>
      <c r="R51" s="53" t="e">
        <f>N51-Q51/(PI()*9)</f>
        <v>#VALUE!</v>
      </c>
      <c r="S51" s="67" t="s">
        <v>154</v>
      </c>
      <c r="T51" s="67" t="s">
        <v>154</v>
      </c>
      <c r="U51" s="67" t="s">
        <v>154</v>
      </c>
      <c r="V51" s="65" t="e">
        <f>T51^2</f>
        <v>#VALUE!</v>
      </c>
      <c r="W51" s="53" t="e">
        <f>S51-V51/(PI()*9)</f>
        <v>#VALUE!</v>
      </c>
      <c r="AE51" s="71"/>
      <c r="AF51" s="71"/>
      <c r="AG51" s="71"/>
      <c r="AH51" s="71"/>
      <c r="AI51" s="71"/>
      <c r="AJ51" s="71"/>
      <c r="AK51" s="71"/>
      <c r="AL51" s="71"/>
      <c r="AM51" s="71"/>
      <c r="AN51" s="71"/>
      <c r="AO51" s="71"/>
      <c r="AP51" s="71"/>
      <c r="AQ51" s="71"/>
      <c r="AR51" s="71"/>
      <c r="AS51" s="71"/>
      <c r="BA51" s="71"/>
      <c r="BB51" s="71"/>
      <c r="BC51" s="71"/>
      <c r="BD51" s="71"/>
      <c r="BE51" s="71"/>
      <c r="BF51" s="71"/>
      <c r="BG51" s="71"/>
      <c r="BH51" s="71"/>
      <c r="BI51" s="71"/>
      <c r="BJ51" s="71"/>
      <c r="BK51" s="71"/>
      <c r="BL51" s="71"/>
      <c r="BM51" s="71"/>
      <c r="BN51" s="71"/>
      <c r="BO51" s="71"/>
      <c r="BR51" s="57" t="s">
        <v>48</v>
      </c>
      <c r="BS51" s="57" t="s">
        <v>151</v>
      </c>
      <c r="BT51" s="57"/>
      <c r="BU51" s="57"/>
      <c r="BV51" s="57"/>
      <c r="BW51" s="76" t="s">
        <v>65</v>
      </c>
      <c r="BX51" s="76"/>
      <c r="BY51" s="76"/>
      <c r="BZ51" s="76"/>
      <c r="CA51" s="76"/>
      <c r="CB51" s="57"/>
      <c r="CC51" s="57"/>
      <c r="CD51" s="57" t="s">
        <v>48</v>
      </c>
      <c r="CE51" s="57" t="s">
        <v>151</v>
      </c>
      <c r="CF51" s="57"/>
      <c r="CG51" s="57"/>
      <c r="CH51" s="57"/>
      <c r="CI51" s="76" t="s">
        <v>65</v>
      </c>
      <c r="CJ51" s="76"/>
      <c r="CK51" s="76"/>
      <c r="CL51" s="76"/>
      <c r="CM51" s="76"/>
      <c r="CP51" s="57" t="s">
        <v>48</v>
      </c>
      <c r="CQ51" s="57" t="s">
        <v>151</v>
      </c>
      <c r="CR51" s="57"/>
      <c r="CS51" s="57"/>
      <c r="CT51" s="57"/>
      <c r="CU51" s="76" t="s">
        <v>65</v>
      </c>
      <c r="CV51" s="76"/>
      <c r="CW51" s="76"/>
      <c r="CX51" s="76"/>
      <c r="CY51" s="76"/>
    </row>
    <row r="52" spans="4:103">
      <c r="D52" s="53" t="str">
        <f>$D$8</f>
        <v>?(?)、?(?)</v>
      </c>
      <c r="E52" s="53" t="str">
        <f>$E$8</f>
        <v>?</v>
      </c>
      <c r="F52" s="53" t="e">
        <f>1/(E52^(2/3))</f>
        <v>#VALUE!</v>
      </c>
      <c r="G52" s="1">
        <v>21.12</v>
      </c>
      <c r="H52" s="53" t="s">
        <v>20</v>
      </c>
      <c r="I52" s="66" t="e">
        <f t="shared" si="18"/>
        <v>#VALUE!</v>
      </c>
      <c r="J52" s="66" t="e">
        <f t="shared" si="18"/>
        <v>#VALUE!</v>
      </c>
      <c r="K52" s="66" t="e">
        <f t="shared" si="18"/>
        <v>#VALUE!</v>
      </c>
      <c r="L52" s="65" t="e">
        <f>J52^2</f>
        <v>#VALUE!</v>
      </c>
      <c r="M52" s="65" t="e">
        <f>I52-L52/(PI()*9)</f>
        <v>#VALUE!</v>
      </c>
      <c r="N52" s="67" t="s">
        <v>154</v>
      </c>
      <c r="O52" s="67" t="s">
        <v>154</v>
      </c>
      <c r="P52" s="67" t="s">
        <v>154</v>
      </c>
      <c r="Q52" s="65" t="e">
        <f>O52^2</f>
        <v>#VALUE!</v>
      </c>
      <c r="R52" s="53" t="e">
        <f>N52-Q52/(PI()*9)</f>
        <v>#VALUE!</v>
      </c>
      <c r="S52" s="67" t="s">
        <v>154</v>
      </c>
      <c r="T52" s="67" t="s">
        <v>154</v>
      </c>
      <c r="U52" s="67" t="s">
        <v>154</v>
      </c>
      <c r="V52" s="65" t="e">
        <f>T52^2</f>
        <v>#VALUE!</v>
      </c>
      <c r="W52" s="53" t="e">
        <f>S52-V52/(PI()*9)</f>
        <v>#VALUE!</v>
      </c>
      <c r="AI52" s="59"/>
      <c r="AN52" s="60"/>
      <c r="AS52" s="60"/>
      <c r="BE52" s="59"/>
      <c r="BJ52" s="60"/>
      <c r="BO52" s="60"/>
      <c r="BR52" s="57" t="s">
        <v>4</v>
      </c>
      <c r="BS52" s="57" t="s">
        <v>3</v>
      </c>
      <c r="BT52" s="57" t="s">
        <v>26</v>
      </c>
      <c r="BU52" s="57" t="s">
        <v>66</v>
      </c>
      <c r="BV52" s="57" t="s">
        <v>10</v>
      </c>
      <c r="BW52" s="57" t="s">
        <v>0</v>
      </c>
      <c r="BX52" s="57" t="s">
        <v>1</v>
      </c>
      <c r="BY52" s="57" t="s">
        <v>2</v>
      </c>
      <c r="BZ52" s="57" t="s">
        <v>5</v>
      </c>
      <c r="CA52" s="61" t="s">
        <v>61</v>
      </c>
      <c r="CB52" s="57"/>
      <c r="CC52" s="57"/>
      <c r="CD52" s="57" t="s">
        <v>4</v>
      </c>
      <c r="CE52" s="57" t="s">
        <v>3</v>
      </c>
      <c r="CF52" s="57" t="s">
        <v>26</v>
      </c>
      <c r="CG52" s="57" t="s">
        <v>66</v>
      </c>
      <c r="CH52" s="57" t="s">
        <v>10</v>
      </c>
      <c r="CI52" s="57" t="s">
        <v>0</v>
      </c>
      <c r="CJ52" s="57" t="s">
        <v>1</v>
      </c>
      <c r="CK52" s="57" t="s">
        <v>2</v>
      </c>
      <c r="CL52" s="57" t="s">
        <v>5</v>
      </c>
      <c r="CM52" s="61" t="s">
        <v>61</v>
      </c>
      <c r="CP52" s="57" t="s">
        <v>4</v>
      </c>
      <c r="CQ52" s="57" t="s">
        <v>3</v>
      </c>
      <c r="CR52" s="57" t="s">
        <v>26</v>
      </c>
      <c r="CS52" s="57" t="s">
        <v>66</v>
      </c>
      <c r="CT52" s="57" t="s">
        <v>10</v>
      </c>
      <c r="CU52" s="57" t="s">
        <v>0</v>
      </c>
      <c r="CV52" s="57" t="s">
        <v>1</v>
      </c>
      <c r="CW52" s="57" t="s">
        <v>2</v>
      </c>
      <c r="CX52" s="57" t="s">
        <v>5</v>
      </c>
      <c r="CY52" s="61" t="s">
        <v>61</v>
      </c>
    </row>
    <row r="53" spans="4:103">
      <c r="AH53" s="56"/>
      <c r="AM53" s="56"/>
      <c r="AR53" s="56"/>
      <c r="BR53" s="57" t="s">
        <v>144</v>
      </c>
      <c r="BS53" s="57" t="str">
        <f>E32</f>
        <v>?</v>
      </c>
      <c r="BT53" s="57" t="e">
        <f>F32</f>
        <v>#VALUE!</v>
      </c>
      <c r="BU53" s="57">
        <v>-0.62</v>
      </c>
      <c r="BV53" s="57" t="s">
        <v>64</v>
      </c>
      <c r="BW53" s="57" t="e">
        <f t="shared" ref="BW53:CA54" si="19">I32-N32-S32</f>
        <v>#VALUE!</v>
      </c>
      <c r="BX53" s="57" t="e">
        <f t="shared" si="19"/>
        <v>#VALUE!</v>
      </c>
      <c r="BY53" s="57" t="e">
        <f t="shared" si="19"/>
        <v>#VALUE!</v>
      </c>
      <c r="BZ53" s="57" t="e">
        <f t="shared" si="19"/>
        <v>#VALUE!</v>
      </c>
      <c r="CA53" s="57" t="e">
        <f t="shared" si="19"/>
        <v>#VALUE!</v>
      </c>
      <c r="CB53" s="57"/>
      <c r="CC53" s="57"/>
      <c r="CD53" s="57" t="s">
        <v>144</v>
      </c>
      <c r="CE53" s="57">
        <f>AA53</f>
        <v>0</v>
      </c>
      <c r="CF53" s="57">
        <f>AB53</f>
        <v>0</v>
      </c>
      <c r="CG53" s="57">
        <v>-0.62</v>
      </c>
      <c r="CH53" s="57" t="s">
        <v>64</v>
      </c>
      <c r="CI53" s="57">
        <f t="shared" ref="CI53:CM54" si="20">AE53-AJ53-AO53</f>
        <v>0</v>
      </c>
      <c r="CJ53" s="57">
        <f t="shared" si="20"/>
        <v>0</v>
      </c>
      <c r="CK53" s="57">
        <f t="shared" si="20"/>
        <v>0</v>
      </c>
      <c r="CL53" s="57">
        <f t="shared" si="20"/>
        <v>0</v>
      </c>
      <c r="CM53" s="57">
        <f t="shared" si="20"/>
        <v>0</v>
      </c>
      <c r="CP53" s="57" t="s">
        <v>144</v>
      </c>
      <c r="CQ53" s="57">
        <f>AW53</f>
        <v>0</v>
      </c>
      <c r="CR53" s="57">
        <f>AX53</f>
        <v>0</v>
      </c>
      <c r="CS53" s="57">
        <v>-0.62</v>
      </c>
      <c r="CT53" s="57" t="s">
        <v>64</v>
      </c>
      <c r="CU53" s="57">
        <f t="shared" ref="CU53:CY54" si="21">BA53-BF53-BK53</f>
        <v>0</v>
      </c>
      <c r="CV53" s="57">
        <f t="shared" si="21"/>
        <v>0</v>
      </c>
      <c r="CW53" s="57">
        <f t="shared" si="21"/>
        <v>0</v>
      </c>
      <c r="CX53" s="57">
        <f t="shared" si="21"/>
        <v>0</v>
      </c>
      <c r="CY53" s="57">
        <f t="shared" si="21"/>
        <v>0</v>
      </c>
    </row>
    <row r="54" spans="4:103">
      <c r="AH54" s="56"/>
      <c r="AM54" s="56"/>
      <c r="AR54" s="56"/>
      <c r="BR54" s="57" t="s">
        <v>144</v>
      </c>
      <c r="BS54" s="57" t="str">
        <f>E33</f>
        <v>?</v>
      </c>
      <c r="BT54" s="57" t="e">
        <f>F33</f>
        <v>#VALUE!</v>
      </c>
      <c r="BU54" s="57">
        <v>1.39</v>
      </c>
      <c r="BV54" s="57" t="s">
        <v>64</v>
      </c>
      <c r="BW54" s="57" t="e">
        <f t="shared" si="19"/>
        <v>#VALUE!</v>
      </c>
      <c r="BX54" s="57" t="e">
        <f t="shared" si="19"/>
        <v>#VALUE!</v>
      </c>
      <c r="BY54" s="57" t="e">
        <f t="shared" si="19"/>
        <v>#VALUE!</v>
      </c>
      <c r="BZ54" s="57" t="e">
        <f t="shared" si="19"/>
        <v>#VALUE!</v>
      </c>
      <c r="CA54" s="57" t="e">
        <f t="shared" si="19"/>
        <v>#VALUE!</v>
      </c>
      <c r="CB54" s="57"/>
      <c r="CC54" s="57"/>
      <c r="CD54" s="57" t="s">
        <v>144</v>
      </c>
      <c r="CE54" s="57">
        <f>AA54</f>
        <v>0</v>
      </c>
      <c r="CF54" s="57">
        <f>AB54</f>
        <v>0</v>
      </c>
      <c r="CG54" s="57">
        <v>1.39</v>
      </c>
      <c r="CH54" s="57" t="s">
        <v>64</v>
      </c>
      <c r="CI54" s="57">
        <f t="shared" si="20"/>
        <v>0</v>
      </c>
      <c r="CJ54" s="57">
        <f t="shared" si="20"/>
        <v>0</v>
      </c>
      <c r="CK54" s="57">
        <f t="shared" si="20"/>
        <v>0</v>
      </c>
      <c r="CL54" s="57">
        <f t="shared" si="20"/>
        <v>0</v>
      </c>
      <c r="CM54" s="57">
        <f t="shared" si="20"/>
        <v>0</v>
      </c>
      <c r="CP54" s="57" t="s">
        <v>144</v>
      </c>
      <c r="CQ54" s="57">
        <f>AW54</f>
        <v>0</v>
      </c>
      <c r="CR54" s="57">
        <f>AX54</f>
        <v>0</v>
      </c>
      <c r="CS54" s="57">
        <v>1.39</v>
      </c>
      <c r="CT54" s="57" t="s">
        <v>64</v>
      </c>
      <c r="CU54" s="57">
        <f t="shared" si="21"/>
        <v>0</v>
      </c>
      <c r="CV54" s="57">
        <f t="shared" si="21"/>
        <v>0</v>
      </c>
      <c r="CW54" s="57">
        <f t="shared" si="21"/>
        <v>0</v>
      </c>
      <c r="CX54" s="57">
        <f t="shared" si="21"/>
        <v>0</v>
      </c>
      <c r="CY54" s="57">
        <f t="shared" si="21"/>
        <v>0</v>
      </c>
    </row>
    <row r="55" spans="4:103">
      <c r="AH55" s="56"/>
      <c r="AM55" s="56"/>
      <c r="AR55" s="56"/>
      <c r="BR55" s="57"/>
      <c r="BS55" s="57"/>
      <c r="BT55" s="57"/>
      <c r="BU55" s="57"/>
      <c r="BV55" s="57"/>
      <c r="BW55" s="57"/>
      <c r="BX55" s="57"/>
      <c r="BY55" s="57"/>
      <c r="BZ55" s="57"/>
      <c r="CA55" s="57"/>
      <c r="CB55" s="57"/>
      <c r="CC55" s="57"/>
      <c r="CD55" s="57"/>
      <c r="CE55" s="57"/>
      <c r="CF55" s="57"/>
      <c r="CG55" s="57"/>
      <c r="CH55" s="57"/>
      <c r="CI55" s="57"/>
      <c r="CJ55" s="57"/>
      <c r="CK55" s="57"/>
      <c r="CL55" s="57"/>
      <c r="CM55" s="57"/>
      <c r="CP55" s="57"/>
      <c r="CQ55" s="57"/>
      <c r="CR55" s="57"/>
      <c r="CS55" s="57"/>
      <c r="CT55" s="57"/>
      <c r="CU55" s="57"/>
      <c r="CV55" s="57"/>
      <c r="CW55" s="57"/>
      <c r="CX55" s="57"/>
      <c r="CY55" s="57"/>
    </row>
    <row r="56" spans="4:103">
      <c r="AH56" s="56"/>
      <c r="AM56" s="56"/>
      <c r="AR56" s="56"/>
      <c r="BR56" s="57"/>
      <c r="BS56" s="57"/>
      <c r="BT56" s="57"/>
      <c r="BU56" s="57"/>
      <c r="BV56" s="57"/>
      <c r="BW56" s="57"/>
      <c r="BX56" s="57"/>
      <c r="BY56" s="57"/>
      <c r="BZ56" s="57"/>
      <c r="CA56" s="57"/>
      <c r="CB56" s="57"/>
      <c r="CC56" s="57"/>
      <c r="CD56" s="57"/>
      <c r="CE56" s="57"/>
      <c r="CF56" s="57"/>
      <c r="CG56" s="57"/>
      <c r="CH56" s="57"/>
      <c r="CI56" s="57"/>
      <c r="CJ56" s="57"/>
      <c r="CK56" s="57"/>
      <c r="CL56" s="57"/>
      <c r="CM56" s="57"/>
      <c r="CP56" s="57"/>
      <c r="CQ56" s="57"/>
      <c r="CR56" s="57"/>
      <c r="CS56" s="57"/>
      <c r="CT56" s="57"/>
      <c r="CU56" s="57"/>
      <c r="CV56" s="57"/>
      <c r="CW56" s="57"/>
      <c r="CX56" s="57"/>
      <c r="CY56" s="57"/>
    </row>
    <row r="57" spans="4:103">
      <c r="AH57" s="56"/>
      <c r="AM57" s="56"/>
      <c r="AR57" s="56"/>
      <c r="BR57" s="57"/>
      <c r="BS57" s="57"/>
      <c r="BT57" s="57"/>
      <c r="BU57" s="57"/>
      <c r="BV57" s="57"/>
      <c r="BW57" s="57"/>
      <c r="BX57" s="57"/>
      <c r="BY57" s="57"/>
      <c r="BZ57" s="57"/>
      <c r="CA57" s="57"/>
      <c r="CB57" s="57"/>
      <c r="CC57" s="57"/>
      <c r="CD57" s="57"/>
      <c r="CE57" s="57"/>
      <c r="CF57" s="57"/>
      <c r="CG57" s="57"/>
      <c r="CH57" s="57"/>
      <c r="CI57" s="57"/>
      <c r="CJ57" s="57"/>
      <c r="CK57" s="57"/>
      <c r="CL57" s="57"/>
      <c r="CM57" s="57"/>
      <c r="CP57" s="57"/>
      <c r="CQ57" s="57"/>
      <c r="CR57" s="57"/>
      <c r="CS57" s="57"/>
      <c r="CT57" s="57"/>
      <c r="CU57" s="57"/>
      <c r="CV57" s="57"/>
      <c r="CW57" s="57"/>
      <c r="CX57" s="57"/>
      <c r="CY57" s="57"/>
    </row>
    <row r="58" spans="4:103">
      <c r="AH58" s="56"/>
      <c r="AM58" s="56"/>
      <c r="AR58" s="56"/>
      <c r="BR58" s="57"/>
      <c r="BS58" s="57"/>
      <c r="BT58" s="57"/>
      <c r="BU58" s="57"/>
      <c r="BV58" s="57"/>
      <c r="BW58" s="57"/>
      <c r="BX58" s="57"/>
      <c r="BY58" s="57"/>
      <c r="BZ58" s="57"/>
      <c r="CA58" s="57"/>
      <c r="CB58" s="57"/>
      <c r="CC58" s="57"/>
      <c r="CD58" s="57"/>
      <c r="CE58" s="57"/>
      <c r="CF58" s="57"/>
      <c r="CG58" s="57"/>
      <c r="CH58" s="57"/>
      <c r="CI58" s="57"/>
      <c r="CJ58" s="57"/>
      <c r="CK58" s="57"/>
      <c r="CL58" s="57"/>
      <c r="CM58" s="57"/>
      <c r="CP58" s="57"/>
      <c r="CQ58" s="57"/>
      <c r="CR58" s="57"/>
      <c r="CS58" s="57"/>
      <c r="CT58" s="57"/>
      <c r="CU58" s="57"/>
      <c r="CV58" s="57"/>
      <c r="CW58" s="57"/>
      <c r="CX58" s="57"/>
      <c r="CY58" s="57"/>
    </row>
    <row r="59" spans="4:103">
      <c r="AH59" s="56"/>
      <c r="AM59" s="56"/>
      <c r="AR59" s="56"/>
      <c r="BR59" s="57"/>
      <c r="BS59" s="57"/>
      <c r="BT59" s="57"/>
      <c r="BU59" s="57"/>
      <c r="BV59" s="57"/>
      <c r="BW59" s="57"/>
      <c r="BX59" s="57"/>
      <c r="BY59" s="57"/>
      <c r="BZ59" s="57"/>
      <c r="CA59" s="57"/>
      <c r="CB59" s="57"/>
      <c r="CC59" s="57"/>
      <c r="CD59" s="57"/>
      <c r="CE59" s="57"/>
      <c r="CF59" s="57"/>
      <c r="CG59" s="57"/>
      <c r="CH59" s="57"/>
      <c r="CI59" s="57"/>
      <c r="CJ59" s="57"/>
      <c r="CK59" s="57"/>
      <c r="CL59" s="57"/>
      <c r="CM59" s="57"/>
      <c r="CP59" s="57"/>
      <c r="CQ59" s="57"/>
      <c r="CR59" s="57"/>
      <c r="CS59" s="57"/>
      <c r="CT59" s="57"/>
      <c r="CU59" s="57"/>
      <c r="CV59" s="57"/>
      <c r="CW59" s="57"/>
      <c r="CX59" s="57"/>
      <c r="CY59" s="57"/>
    </row>
    <row r="60" spans="4:103">
      <c r="AH60" s="56"/>
      <c r="AM60" s="56"/>
      <c r="AR60" s="56"/>
      <c r="BR60" s="57"/>
      <c r="BS60" s="57"/>
      <c r="BT60" s="57"/>
      <c r="BU60" s="57"/>
      <c r="BV60" s="57"/>
      <c r="BW60" s="57"/>
      <c r="BX60" s="57"/>
      <c r="BY60" s="57"/>
      <c r="BZ60" s="57"/>
      <c r="CA60" s="57"/>
      <c r="CB60" s="57"/>
      <c r="CC60" s="57"/>
      <c r="CD60" s="57"/>
      <c r="CE60" s="57"/>
      <c r="CF60" s="57"/>
      <c r="CG60" s="57"/>
      <c r="CH60" s="57"/>
      <c r="CI60" s="57"/>
      <c r="CJ60" s="57"/>
      <c r="CK60" s="57"/>
      <c r="CL60" s="57"/>
      <c r="CM60" s="57"/>
      <c r="CP60" s="57"/>
      <c r="CQ60" s="57"/>
      <c r="CR60" s="57"/>
      <c r="CS60" s="57"/>
      <c r="CT60" s="57"/>
      <c r="CU60" s="57"/>
      <c r="CV60" s="57"/>
      <c r="CW60" s="57"/>
      <c r="CX60" s="57"/>
      <c r="CY60" s="57"/>
    </row>
    <row r="61" spans="4:103">
      <c r="AH61" s="56"/>
      <c r="AM61" s="56"/>
      <c r="AR61" s="56"/>
      <c r="BR61" s="57" t="s">
        <v>144</v>
      </c>
      <c r="BS61" s="57" t="e">
        <f>#REF!</f>
        <v>#REF!</v>
      </c>
      <c r="BT61" s="57" t="e">
        <f>#REF!</f>
        <v>#REF!</v>
      </c>
      <c r="BU61" s="57">
        <v>2.94</v>
      </c>
      <c r="BV61" s="57" t="s">
        <v>64</v>
      </c>
      <c r="BW61" s="57" t="e">
        <f>#REF!-#REF!-#REF!</f>
        <v>#REF!</v>
      </c>
      <c r="BX61" s="57" t="e">
        <f>#REF!-#REF!-#REF!</f>
        <v>#REF!</v>
      </c>
      <c r="BY61" s="57" t="e">
        <f>#REF!-#REF!-#REF!</f>
        <v>#REF!</v>
      </c>
      <c r="BZ61" s="57" t="e">
        <f>#REF!-#REF!-#REF!</f>
        <v>#REF!</v>
      </c>
      <c r="CA61" s="57" t="e">
        <f>#REF!-#REF!-#REF!</f>
        <v>#REF!</v>
      </c>
      <c r="CB61" s="57"/>
      <c r="CC61" s="57"/>
      <c r="CD61" s="57" t="s">
        <v>144</v>
      </c>
      <c r="CE61" s="57">
        <f>AA61</f>
        <v>0</v>
      </c>
      <c r="CF61" s="57">
        <f>AB61</f>
        <v>0</v>
      </c>
      <c r="CG61" s="57">
        <v>2.94</v>
      </c>
      <c r="CH61" s="57" t="s">
        <v>64</v>
      </c>
      <c r="CI61" s="57">
        <f>AE61-AJ61-AO61</f>
        <v>0</v>
      </c>
      <c r="CJ61" s="57">
        <f>AF61-AK61-AP61</f>
        <v>0</v>
      </c>
      <c r="CK61" s="57">
        <f>AG61-AL61-AQ61</f>
        <v>0</v>
      </c>
      <c r="CL61" s="57">
        <f>AH61-AM61-AR61</f>
        <v>0</v>
      </c>
      <c r="CM61" s="57">
        <f>AI61-AN61-AS61</f>
        <v>0</v>
      </c>
      <c r="CP61" s="57" t="s">
        <v>144</v>
      </c>
      <c r="CQ61" s="57">
        <f>AW61</f>
        <v>0</v>
      </c>
      <c r="CR61" s="57">
        <f>AX61</f>
        <v>0</v>
      </c>
      <c r="CS61" s="57">
        <v>2.94</v>
      </c>
      <c r="CT61" s="57" t="s">
        <v>64</v>
      </c>
      <c r="CU61" s="57">
        <f>BA61-BF61-BK61</f>
        <v>0</v>
      </c>
      <c r="CV61" s="57">
        <f>BB61-BG61-BL61</f>
        <v>0</v>
      </c>
      <c r="CW61" s="57">
        <f>BC61-BH61-BM61</f>
        <v>0</v>
      </c>
      <c r="CX61" s="57">
        <f>BD61-BI61-BN61</f>
        <v>0</v>
      </c>
      <c r="CY61" s="57">
        <f>BE61-BJ61-BO61</f>
        <v>0</v>
      </c>
    </row>
    <row r="62" spans="4:103">
      <c r="AH62" s="56"/>
      <c r="AM62" s="56"/>
      <c r="AR62" s="56"/>
      <c r="BR62" s="57"/>
      <c r="BS62" s="57"/>
      <c r="BT62" s="57"/>
      <c r="BU62" s="57"/>
      <c r="BV62" s="57"/>
      <c r="BW62" s="57"/>
      <c r="BX62" s="57"/>
      <c r="BY62" s="57"/>
      <c r="BZ62" s="57"/>
      <c r="CA62" s="57"/>
      <c r="CB62" s="57"/>
      <c r="CC62" s="57"/>
      <c r="CD62" s="57"/>
      <c r="CE62" s="57"/>
      <c r="CF62" s="57"/>
      <c r="CG62" s="57"/>
      <c r="CH62" s="57"/>
      <c r="CI62" s="57"/>
      <c r="CJ62" s="57"/>
      <c r="CK62" s="57"/>
      <c r="CL62" s="57"/>
      <c r="CM62" s="57"/>
      <c r="CP62" s="57"/>
      <c r="CQ62" s="57"/>
      <c r="CR62" s="57"/>
      <c r="CS62" s="57"/>
      <c r="CT62" s="57"/>
      <c r="CU62" s="57"/>
      <c r="CV62" s="57"/>
      <c r="CW62" s="57"/>
      <c r="CX62" s="57"/>
      <c r="CY62" s="57"/>
    </row>
    <row r="63" spans="4:103">
      <c r="AH63" s="56"/>
      <c r="AM63" s="56"/>
      <c r="AR63" s="56"/>
      <c r="BR63" s="57" t="s">
        <v>144</v>
      </c>
      <c r="BS63" s="57" t="e">
        <f>#REF!</f>
        <v>#REF!</v>
      </c>
      <c r="BT63" s="57" t="e">
        <f>#REF!</f>
        <v>#REF!</v>
      </c>
      <c r="BU63" s="57">
        <v>4.6500000000000004</v>
      </c>
      <c r="BV63" s="57" t="s">
        <v>64</v>
      </c>
      <c r="BW63" s="57" t="e">
        <f>#REF!-#REF!-#REF!</f>
        <v>#REF!</v>
      </c>
      <c r="BX63" s="57" t="e">
        <f>#REF!-#REF!-#REF!</f>
        <v>#REF!</v>
      </c>
      <c r="BY63" s="57" t="e">
        <f>#REF!-#REF!-#REF!</f>
        <v>#REF!</v>
      </c>
      <c r="BZ63" s="57" t="e">
        <f>#REF!-#REF!-#REF!</f>
        <v>#REF!</v>
      </c>
      <c r="CA63" s="57" t="e">
        <f>#REF!-#REF!-#REF!</f>
        <v>#REF!</v>
      </c>
      <c r="CB63" s="57"/>
      <c r="CC63" s="57"/>
      <c r="CD63" s="57" t="s">
        <v>144</v>
      </c>
      <c r="CE63" s="57">
        <f>AA63</f>
        <v>0</v>
      </c>
      <c r="CF63" s="57">
        <f>AB63</f>
        <v>0</v>
      </c>
      <c r="CG63" s="57">
        <v>4.6500000000000004</v>
      </c>
      <c r="CH63" s="57" t="s">
        <v>64</v>
      </c>
      <c r="CI63" s="57">
        <f>AE63-AJ63-AO63</f>
        <v>0</v>
      </c>
      <c r="CJ63" s="57">
        <f>AF63-AK63-AP63</f>
        <v>0</v>
      </c>
      <c r="CK63" s="57">
        <f>AG63-AL63-AQ63</f>
        <v>0</v>
      </c>
      <c r="CL63" s="57">
        <f>AH63-AM63-AR63</f>
        <v>0</v>
      </c>
      <c r="CM63" s="57">
        <f>AI63-AN63-AS63</f>
        <v>0</v>
      </c>
      <c r="CP63" s="57" t="s">
        <v>144</v>
      </c>
      <c r="CQ63" s="57">
        <f>AW63</f>
        <v>0</v>
      </c>
      <c r="CR63" s="57">
        <f>AX63</f>
        <v>0</v>
      </c>
      <c r="CS63" s="57">
        <v>4.6500000000000004</v>
      </c>
      <c r="CT63" s="57" t="s">
        <v>64</v>
      </c>
      <c r="CU63" s="57">
        <f>BA63-BF63-BK63</f>
        <v>0</v>
      </c>
      <c r="CV63" s="57">
        <f>BB63-BG63-BL63</f>
        <v>0</v>
      </c>
      <c r="CW63" s="57">
        <f>BC63-BH63-BM63</f>
        <v>0</v>
      </c>
      <c r="CX63" s="57">
        <f>BD63-BI63-BN63</f>
        <v>0</v>
      </c>
      <c r="CY63" s="57">
        <f>BE63-BJ63-BO63</f>
        <v>0</v>
      </c>
    </row>
    <row r="65" spans="31:103">
      <c r="AE65" s="71"/>
      <c r="AF65" s="71"/>
      <c r="AG65" s="71"/>
      <c r="AH65" s="71"/>
      <c r="AI65" s="71"/>
      <c r="AJ65" s="71"/>
      <c r="AK65" s="71"/>
      <c r="AL65" s="71"/>
      <c r="AM65" s="71"/>
      <c r="AN65" s="71"/>
      <c r="AO65" s="71"/>
      <c r="AP65" s="71"/>
      <c r="AQ65" s="71"/>
      <c r="AR65" s="71"/>
      <c r="AS65" s="71"/>
      <c r="BA65" s="71"/>
      <c r="BB65" s="71"/>
      <c r="BC65" s="71"/>
      <c r="BD65" s="71"/>
      <c r="BE65" s="71"/>
      <c r="BF65" s="71"/>
      <c r="BG65" s="71"/>
      <c r="BH65" s="71"/>
      <c r="BI65" s="71"/>
      <c r="BJ65" s="71"/>
      <c r="BK65" s="71"/>
      <c r="BL65" s="71"/>
      <c r="BM65" s="71"/>
      <c r="BN65" s="71"/>
      <c r="BO65" s="71"/>
      <c r="BR65" s="57" t="s">
        <v>48</v>
      </c>
      <c r="BS65" s="57" t="s">
        <v>152</v>
      </c>
      <c r="BT65" s="57"/>
      <c r="BU65" s="57"/>
      <c r="BV65" s="57"/>
      <c r="BW65" s="76" t="s">
        <v>65</v>
      </c>
      <c r="BX65" s="76"/>
      <c r="BY65" s="76"/>
      <c r="BZ65" s="76"/>
      <c r="CA65" s="76"/>
      <c r="CB65" s="57"/>
      <c r="CC65" s="57"/>
      <c r="CD65" s="57" t="s">
        <v>48</v>
      </c>
      <c r="CE65" s="57" t="s">
        <v>152</v>
      </c>
      <c r="CF65" s="57"/>
      <c r="CG65" s="57"/>
      <c r="CH65" s="57"/>
      <c r="CI65" s="76" t="s">
        <v>65</v>
      </c>
      <c r="CJ65" s="76"/>
      <c r="CK65" s="76"/>
      <c r="CL65" s="76"/>
      <c r="CM65" s="76"/>
      <c r="CP65" s="57" t="s">
        <v>48</v>
      </c>
      <c r="CQ65" s="57" t="s">
        <v>152</v>
      </c>
      <c r="CR65" s="57"/>
      <c r="CS65" s="57"/>
      <c r="CT65" s="57"/>
      <c r="CU65" s="76" t="s">
        <v>65</v>
      </c>
      <c r="CV65" s="76"/>
      <c r="CW65" s="76"/>
      <c r="CX65" s="76"/>
      <c r="CY65" s="76"/>
    </row>
    <row r="66" spans="31:103">
      <c r="AI66" s="59"/>
      <c r="AN66" s="60"/>
      <c r="AS66" s="60"/>
      <c r="BE66" s="59"/>
      <c r="BJ66" s="60"/>
      <c r="BO66" s="60"/>
      <c r="BR66" s="57" t="s">
        <v>4</v>
      </c>
      <c r="BS66" s="57" t="s">
        <v>3</v>
      </c>
      <c r="BT66" s="57" t="s">
        <v>26</v>
      </c>
      <c r="BU66" s="57" t="s">
        <v>66</v>
      </c>
      <c r="BV66" s="57" t="s">
        <v>10</v>
      </c>
      <c r="BW66" s="57" t="s">
        <v>0</v>
      </c>
      <c r="BX66" s="57" t="s">
        <v>1</v>
      </c>
      <c r="BY66" s="57" t="s">
        <v>2</v>
      </c>
      <c r="BZ66" s="57" t="s">
        <v>5</v>
      </c>
      <c r="CA66" s="61" t="s">
        <v>61</v>
      </c>
      <c r="CB66" s="57"/>
      <c r="CC66" s="57"/>
      <c r="CD66" s="57" t="s">
        <v>4</v>
      </c>
      <c r="CE66" s="57" t="s">
        <v>3</v>
      </c>
      <c r="CF66" s="57" t="s">
        <v>26</v>
      </c>
      <c r="CG66" s="57" t="s">
        <v>66</v>
      </c>
      <c r="CH66" s="57" t="s">
        <v>10</v>
      </c>
      <c r="CI66" s="57" t="s">
        <v>0</v>
      </c>
      <c r="CJ66" s="57" t="s">
        <v>1</v>
      </c>
      <c r="CK66" s="57" t="s">
        <v>2</v>
      </c>
      <c r="CL66" s="57" t="s">
        <v>5</v>
      </c>
      <c r="CM66" s="61" t="s">
        <v>61</v>
      </c>
      <c r="CP66" s="57" t="s">
        <v>4</v>
      </c>
      <c r="CQ66" s="57" t="s">
        <v>3</v>
      </c>
      <c r="CR66" s="57" t="s">
        <v>26</v>
      </c>
      <c r="CS66" s="57" t="s">
        <v>66</v>
      </c>
      <c r="CT66" s="57" t="s">
        <v>10</v>
      </c>
      <c r="CU66" s="57" t="s">
        <v>0</v>
      </c>
      <c r="CV66" s="57" t="s">
        <v>1</v>
      </c>
      <c r="CW66" s="57" t="s">
        <v>2</v>
      </c>
      <c r="CX66" s="57" t="s">
        <v>5</v>
      </c>
      <c r="CY66" s="61" t="s">
        <v>61</v>
      </c>
    </row>
    <row r="67" spans="31:103">
      <c r="AH67" s="56"/>
      <c r="AM67" s="56"/>
      <c r="AR67" s="56"/>
      <c r="BR67" s="57" t="s">
        <v>144</v>
      </c>
      <c r="BS67" s="57" t="str">
        <f>E44</f>
        <v>?</v>
      </c>
      <c r="BT67" s="57" t="e">
        <f>F44</f>
        <v>#VALUE!</v>
      </c>
      <c r="BU67" s="57">
        <v>-0.62</v>
      </c>
      <c r="BV67" s="57" t="s">
        <v>64</v>
      </c>
      <c r="BW67" s="57" t="e">
        <f t="shared" ref="BW67:CA68" si="22">I44-N44-S44</f>
        <v>#VALUE!</v>
      </c>
      <c r="BX67" s="57" t="e">
        <f t="shared" si="22"/>
        <v>#VALUE!</v>
      </c>
      <c r="BY67" s="57" t="e">
        <f t="shared" si="22"/>
        <v>#VALUE!</v>
      </c>
      <c r="BZ67" s="57" t="e">
        <f t="shared" si="22"/>
        <v>#VALUE!</v>
      </c>
      <c r="CA67" s="57" t="e">
        <f t="shared" si="22"/>
        <v>#VALUE!</v>
      </c>
      <c r="CB67" s="57"/>
      <c r="CC67" s="57"/>
      <c r="CD67" s="57" t="s">
        <v>144</v>
      </c>
      <c r="CE67" s="57">
        <f>AA67</f>
        <v>0</v>
      </c>
      <c r="CF67" s="57">
        <f>AB67</f>
        <v>0</v>
      </c>
      <c r="CG67" s="57">
        <v>-0.62</v>
      </c>
      <c r="CH67" s="57" t="s">
        <v>64</v>
      </c>
      <c r="CI67" s="57">
        <f t="shared" ref="CI67:CM68" si="23">AE67-AJ67-AO67</f>
        <v>0</v>
      </c>
      <c r="CJ67" s="57">
        <f t="shared" si="23"/>
        <v>0</v>
      </c>
      <c r="CK67" s="57">
        <f t="shared" si="23"/>
        <v>0</v>
      </c>
      <c r="CL67" s="57">
        <f t="shared" si="23"/>
        <v>0</v>
      </c>
      <c r="CM67" s="57">
        <f t="shared" si="23"/>
        <v>0</v>
      </c>
      <c r="CP67" s="57" t="s">
        <v>144</v>
      </c>
      <c r="CQ67" s="57">
        <f>AW67</f>
        <v>0</v>
      </c>
      <c r="CR67" s="57">
        <f>AX67</f>
        <v>0</v>
      </c>
      <c r="CS67" s="57">
        <v>-0.62</v>
      </c>
      <c r="CT67" s="57" t="s">
        <v>64</v>
      </c>
      <c r="CU67" s="57">
        <f t="shared" ref="CU67:CY68" si="24">BA67-BF67-BK67</f>
        <v>0</v>
      </c>
      <c r="CV67" s="57">
        <f t="shared" si="24"/>
        <v>0</v>
      </c>
      <c r="CW67" s="57">
        <f t="shared" si="24"/>
        <v>0</v>
      </c>
      <c r="CX67" s="57">
        <f t="shared" si="24"/>
        <v>0</v>
      </c>
      <c r="CY67" s="57">
        <f t="shared" si="24"/>
        <v>0</v>
      </c>
    </row>
    <row r="68" spans="31:103">
      <c r="AH68" s="56"/>
      <c r="AM68" s="56"/>
      <c r="AR68" s="56"/>
      <c r="BR68" s="57" t="s">
        <v>144</v>
      </c>
      <c r="BS68" s="57" t="str">
        <f>E45</f>
        <v>?</v>
      </c>
      <c r="BT68" s="57" t="e">
        <f>F45</f>
        <v>#VALUE!</v>
      </c>
      <c r="BU68" s="57">
        <v>1.39</v>
      </c>
      <c r="BV68" s="57" t="s">
        <v>64</v>
      </c>
      <c r="BW68" s="57" t="e">
        <f t="shared" si="22"/>
        <v>#VALUE!</v>
      </c>
      <c r="BX68" s="57" t="e">
        <f t="shared" si="22"/>
        <v>#VALUE!</v>
      </c>
      <c r="BY68" s="57" t="e">
        <f t="shared" si="22"/>
        <v>#VALUE!</v>
      </c>
      <c r="BZ68" s="57" t="e">
        <f t="shared" si="22"/>
        <v>#VALUE!</v>
      </c>
      <c r="CA68" s="57" t="e">
        <f t="shared" si="22"/>
        <v>#VALUE!</v>
      </c>
      <c r="CB68" s="57"/>
      <c r="CC68" s="57"/>
      <c r="CD68" s="57" t="s">
        <v>144</v>
      </c>
      <c r="CE68" s="57">
        <f>AA68</f>
        <v>0</v>
      </c>
      <c r="CF68" s="57">
        <f>AB68</f>
        <v>0</v>
      </c>
      <c r="CG68" s="57">
        <v>1.39</v>
      </c>
      <c r="CH68" s="57" t="s">
        <v>64</v>
      </c>
      <c r="CI68" s="57">
        <f t="shared" si="23"/>
        <v>0</v>
      </c>
      <c r="CJ68" s="57">
        <f t="shared" si="23"/>
        <v>0</v>
      </c>
      <c r="CK68" s="57">
        <f t="shared" si="23"/>
        <v>0</v>
      </c>
      <c r="CL68" s="57">
        <f t="shared" si="23"/>
        <v>0</v>
      </c>
      <c r="CM68" s="57">
        <f t="shared" si="23"/>
        <v>0</v>
      </c>
      <c r="CP68" s="57" t="s">
        <v>144</v>
      </c>
      <c r="CQ68" s="57">
        <f>AW68</f>
        <v>0</v>
      </c>
      <c r="CR68" s="57">
        <f>AX68</f>
        <v>0</v>
      </c>
      <c r="CS68" s="57">
        <v>1.39</v>
      </c>
      <c r="CT68" s="57" t="s">
        <v>64</v>
      </c>
      <c r="CU68" s="57">
        <f t="shared" si="24"/>
        <v>0</v>
      </c>
      <c r="CV68" s="57">
        <f t="shared" si="24"/>
        <v>0</v>
      </c>
      <c r="CW68" s="57">
        <f t="shared" si="24"/>
        <v>0</v>
      </c>
      <c r="CX68" s="57">
        <f t="shared" si="24"/>
        <v>0</v>
      </c>
      <c r="CY68" s="57">
        <f t="shared" si="24"/>
        <v>0</v>
      </c>
    </row>
    <row r="69" spans="31:103">
      <c r="AH69" s="56"/>
      <c r="AM69" s="56"/>
      <c r="AR69" s="56"/>
      <c r="BR69" s="57"/>
      <c r="BS69" s="57"/>
      <c r="BT69" s="57"/>
      <c r="BU69" s="57"/>
      <c r="BV69" s="57"/>
      <c r="BW69" s="57"/>
      <c r="BX69" s="57"/>
      <c r="BY69" s="57"/>
      <c r="BZ69" s="57"/>
      <c r="CA69" s="57"/>
      <c r="CB69" s="57"/>
      <c r="CC69" s="57"/>
      <c r="CD69" s="57"/>
      <c r="CE69" s="57"/>
      <c r="CF69" s="57"/>
      <c r="CG69" s="57"/>
      <c r="CH69" s="57"/>
      <c r="CI69" s="57"/>
      <c r="CJ69" s="57"/>
      <c r="CK69" s="57"/>
      <c r="CL69" s="57"/>
      <c r="CM69" s="57"/>
      <c r="CP69" s="57"/>
      <c r="CQ69" s="57"/>
      <c r="CR69" s="57"/>
      <c r="CS69" s="57"/>
      <c r="CT69" s="57"/>
      <c r="CU69" s="57"/>
      <c r="CV69" s="57"/>
      <c r="CW69" s="57"/>
      <c r="CX69" s="57"/>
      <c r="CY69" s="57"/>
    </row>
    <row r="70" spans="31:103">
      <c r="AH70" s="56"/>
      <c r="AM70" s="56"/>
      <c r="AR70" s="56"/>
      <c r="BR70" s="57"/>
      <c r="BS70" s="57"/>
      <c r="BT70" s="57"/>
      <c r="BU70" s="57"/>
      <c r="BV70" s="57"/>
      <c r="BW70" s="57"/>
      <c r="BX70" s="57"/>
      <c r="BY70" s="57"/>
      <c r="BZ70" s="57"/>
      <c r="CA70" s="57"/>
      <c r="CB70" s="57"/>
      <c r="CC70" s="57"/>
      <c r="CD70" s="57"/>
      <c r="CE70" s="57"/>
      <c r="CF70" s="57"/>
      <c r="CG70" s="57"/>
      <c r="CH70" s="57"/>
      <c r="CI70" s="57"/>
      <c r="CJ70" s="57"/>
      <c r="CK70" s="57"/>
      <c r="CL70" s="57"/>
      <c r="CM70" s="57"/>
      <c r="CP70" s="57"/>
      <c r="CQ70" s="57"/>
      <c r="CR70" s="57"/>
      <c r="CS70" s="57"/>
      <c r="CT70" s="57"/>
      <c r="CU70" s="57"/>
      <c r="CV70" s="57"/>
      <c r="CW70" s="57"/>
      <c r="CX70" s="57"/>
      <c r="CY70" s="57"/>
    </row>
    <row r="71" spans="31:103">
      <c r="AH71" s="56"/>
      <c r="AM71" s="56"/>
      <c r="AR71" s="56"/>
      <c r="BR71" s="57"/>
      <c r="BS71" s="57"/>
      <c r="BT71" s="57"/>
      <c r="BU71" s="57"/>
      <c r="BV71" s="57"/>
      <c r="BW71" s="57"/>
      <c r="BX71" s="57"/>
      <c r="BY71" s="57"/>
      <c r="BZ71" s="57"/>
      <c r="CA71" s="57"/>
      <c r="CB71" s="57"/>
      <c r="CC71" s="57"/>
      <c r="CD71" s="57"/>
      <c r="CE71" s="57"/>
      <c r="CF71" s="57"/>
      <c r="CG71" s="57"/>
      <c r="CH71" s="57"/>
      <c r="CI71" s="57"/>
      <c r="CJ71" s="57"/>
      <c r="CK71" s="57"/>
      <c r="CL71" s="57"/>
      <c r="CM71" s="57"/>
      <c r="CP71" s="57"/>
      <c r="CQ71" s="57"/>
      <c r="CR71" s="57"/>
      <c r="CS71" s="57"/>
      <c r="CT71" s="57"/>
      <c r="CU71" s="57"/>
      <c r="CV71" s="57"/>
      <c r="CW71" s="57"/>
      <c r="CX71" s="57"/>
      <c r="CY71" s="57"/>
    </row>
    <row r="72" spans="31:103">
      <c r="AH72" s="56"/>
      <c r="AM72" s="56"/>
      <c r="AR72" s="56"/>
      <c r="BR72" s="57"/>
      <c r="BS72" s="57"/>
      <c r="BT72" s="57"/>
      <c r="BU72" s="57"/>
      <c r="BV72" s="57"/>
      <c r="BW72" s="57"/>
      <c r="BX72" s="57"/>
      <c r="BY72" s="57"/>
      <c r="BZ72" s="57"/>
      <c r="CA72" s="57"/>
      <c r="CB72" s="57"/>
      <c r="CC72" s="57"/>
      <c r="CD72" s="57"/>
      <c r="CE72" s="57"/>
      <c r="CF72" s="57"/>
      <c r="CG72" s="57"/>
      <c r="CH72" s="57"/>
      <c r="CI72" s="57"/>
      <c r="CJ72" s="57"/>
      <c r="CK72" s="57"/>
      <c r="CL72" s="57"/>
      <c r="CM72" s="57"/>
      <c r="CP72" s="57"/>
      <c r="CQ72" s="57"/>
      <c r="CR72" s="57"/>
      <c r="CS72" s="57"/>
      <c r="CT72" s="57"/>
      <c r="CU72" s="57"/>
      <c r="CV72" s="57"/>
      <c r="CW72" s="57"/>
      <c r="CX72" s="57"/>
      <c r="CY72" s="57"/>
    </row>
    <row r="73" spans="31:103">
      <c r="AH73" s="56"/>
      <c r="AM73" s="56"/>
      <c r="AR73" s="56"/>
      <c r="BR73" s="57"/>
      <c r="BS73" s="57"/>
      <c r="BT73" s="57"/>
      <c r="BU73" s="57"/>
      <c r="BV73" s="57"/>
      <c r="BW73" s="57"/>
      <c r="BX73" s="57"/>
      <c r="BY73" s="57"/>
      <c r="BZ73" s="57"/>
      <c r="CA73" s="57"/>
      <c r="CB73" s="57"/>
      <c r="CC73" s="57"/>
      <c r="CD73" s="57"/>
      <c r="CE73" s="57"/>
      <c r="CF73" s="57"/>
      <c r="CG73" s="57"/>
      <c r="CH73" s="57"/>
      <c r="CI73" s="57"/>
      <c r="CJ73" s="57"/>
      <c r="CK73" s="57"/>
      <c r="CL73" s="57"/>
      <c r="CM73" s="57"/>
      <c r="CP73" s="57"/>
      <c r="CQ73" s="57"/>
      <c r="CR73" s="57"/>
      <c r="CS73" s="57"/>
      <c r="CT73" s="57"/>
      <c r="CU73" s="57"/>
      <c r="CV73" s="57"/>
      <c r="CW73" s="57"/>
      <c r="CX73" s="57"/>
      <c r="CY73" s="57"/>
    </row>
    <row r="74" spans="31:103">
      <c r="AH74" s="56"/>
      <c r="AM74" s="56"/>
      <c r="AR74" s="56"/>
      <c r="BR74" s="57"/>
      <c r="BS74" s="57"/>
      <c r="BT74" s="57"/>
      <c r="BU74" s="57"/>
      <c r="BV74" s="57"/>
      <c r="BW74" s="57"/>
      <c r="BX74" s="57"/>
      <c r="BY74" s="57"/>
      <c r="BZ74" s="57"/>
      <c r="CA74" s="57"/>
      <c r="CB74" s="57"/>
      <c r="CC74" s="57"/>
      <c r="CD74" s="57"/>
      <c r="CE74" s="57"/>
      <c r="CF74" s="57"/>
      <c r="CG74" s="57"/>
      <c r="CH74" s="57"/>
      <c r="CI74" s="57"/>
      <c r="CJ74" s="57"/>
      <c r="CK74" s="57"/>
      <c r="CL74" s="57"/>
      <c r="CM74" s="57"/>
      <c r="CP74" s="57"/>
      <c r="CQ74" s="57"/>
      <c r="CR74" s="57"/>
      <c r="CS74" s="57"/>
      <c r="CT74" s="57"/>
      <c r="CU74" s="57"/>
      <c r="CV74" s="57"/>
      <c r="CW74" s="57"/>
      <c r="CX74" s="57"/>
      <c r="CY74" s="57"/>
    </row>
    <row r="75" spans="31:103">
      <c r="AH75" s="56"/>
      <c r="AM75" s="56"/>
      <c r="AR75" s="56"/>
      <c r="BR75" s="57"/>
      <c r="BS75" s="57"/>
      <c r="BT75" s="57"/>
      <c r="BU75" s="57"/>
      <c r="BV75" s="57"/>
      <c r="BW75" s="57"/>
      <c r="BX75" s="57"/>
      <c r="BY75" s="57"/>
      <c r="BZ75" s="57"/>
      <c r="CA75" s="57"/>
      <c r="CB75" s="57"/>
      <c r="CC75" s="57"/>
      <c r="CD75" s="57"/>
      <c r="CE75" s="57"/>
      <c r="CF75" s="57"/>
      <c r="CG75" s="57"/>
      <c r="CH75" s="57"/>
      <c r="CI75" s="57"/>
      <c r="CJ75" s="57"/>
      <c r="CK75" s="57"/>
      <c r="CL75" s="57"/>
      <c r="CM75" s="57"/>
      <c r="CP75" s="57"/>
      <c r="CQ75" s="57"/>
      <c r="CR75" s="57"/>
      <c r="CS75" s="57"/>
      <c r="CT75" s="57"/>
      <c r="CU75" s="57"/>
      <c r="CV75" s="57"/>
      <c r="CW75" s="57"/>
      <c r="CX75" s="57"/>
      <c r="CY75" s="57"/>
    </row>
    <row r="76" spans="31:103">
      <c r="AH76" s="56"/>
      <c r="AM76" s="56"/>
      <c r="AR76" s="56"/>
      <c r="BR76" s="57" t="s">
        <v>144</v>
      </c>
      <c r="BS76" s="57">
        <f>E54</f>
        <v>0</v>
      </c>
      <c r="BT76" s="57">
        <f>F54</f>
        <v>0</v>
      </c>
      <c r="BU76" s="57">
        <v>2.94</v>
      </c>
      <c r="BV76" s="57" t="s">
        <v>64</v>
      </c>
      <c r="BW76" s="57">
        <f t="shared" ref="BW76:CA77" si="25">I54-N54-S54</f>
        <v>0</v>
      </c>
      <c r="BX76" s="57">
        <f t="shared" si="25"/>
        <v>0</v>
      </c>
      <c r="BY76" s="57">
        <f t="shared" si="25"/>
        <v>0</v>
      </c>
      <c r="BZ76" s="57">
        <f t="shared" si="25"/>
        <v>0</v>
      </c>
      <c r="CA76" s="57">
        <f t="shared" si="25"/>
        <v>0</v>
      </c>
      <c r="CB76" s="57"/>
      <c r="CC76" s="57"/>
      <c r="CD76" s="57" t="s">
        <v>144</v>
      </c>
      <c r="CE76" s="57">
        <f>AA76</f>
        <v>0</v>
      </c>
      <c r="CF76" s="57">
        <f>AB76</f>
        <v>0</v>
      </c>
      <c r="CG76" s="57">
        <v>2.94</v>
      </c>
      <c r="CH76" s="57" t="s">
        <v>64</v>
      </c>
      <c r="CI76" s="57">
        <f t="shared" ref="CI76:CM77" si="26">AE76-AJ76-AO76</f>
        <v>0</v>
      </c>
      <c r="CJ76" s="57">
        <f t="shared" si="26"/>
        <v>0</v>
      </c>
      <c r="CK76" s="57">
        <f t="shared" si="26"/>
        <v>0</v>
      </c>
      <c r="CL76" s="57">
        <f t="shared" si="26"/>
        <v>0</v>
      </c>
      <c r="CM76" s="57">
        <f t="shared" si="26"/>
        <v>0</v>
      </c>
      <c r="CP76" s="57" t="s">
        <v>144</v>
      </c>
      <c r="CQ76" s="57">
        <f>AW76</f>
        <v>0</v>
      </c>
      <c r="CR76" s="57">
        <f>AX76</f>
        <v>0</v>
      </c>
      <c r="CS76" s="57">
        <v>2.94</v>
      </c>
      <c r="CT76" s="57" t="s">
        <v>64</v>
      </c>
      <c r="CU76" s="57">
        <f t="shared" ref="CU76:CY77" si="27">BA76-BF76-BK76</f>
        <v>0</v>
      </c>
      <c r="CV76" s="57">
        <f t="shared" si="27"/>
        <v>0</v>
      </c>
      <c r="CW76" s="57">
        <f t="shared" si="27"/>
        <v>0</v>
      </c>
      <c r="CX76" s="57">
        <f t="shared" si="27"/>
        <v>0</v>
      </c>
      <c r="CY76" s="57">
        <f t="shared" si="27"/>
        <v>0</v>
      </c>
    </row>
    <row r="77" spans="31:103">
      <c r="AH77" s="56"/>
      <c r="AM77" s="56"/>
      <c r="AR77" s="56"/>
      <c r="BR77" s="57" t="s">
        <v>144</v>
      </c>
      <c r="BS77" s="57">
        <f>E55</f>
        <v>0</v>
      </c>
      <c r="BT77" s="57">
        <f>F55</f>
        <v>0</v>
      </c>
      <c r="BU77" s="57">
        <v>4.6500000000000004</v>
      </c>
      <c r="BV77" s="57" t="s">
        <v>64</v>
      </c>
      <c r="BW77" s="57">
        <f t="shared" si="25"/>
        <v>0</v>
      </c>
      <c r="BX77" s="57">
        <f t="shared" si="25"/>
        <v>0</v>
      </c>
      <c r="BY77" s="57">
        <f t="shared" si="25"/>
        <v>0</v>
      </c>
      <c r="BZ77" s="57">
        <f t="shared" si="25"/>
        <v>0</v>
      </c>
      <c r="CA77" s="57">
        <f t="shared" si="25"/>
        <v>0</v>
      </c>
      <c r="CB77" s="57"/>
      <c r="CC77" s="57"/>
      <c r="CD77" s="57" t="s">
        <v>144</v>
      </c>
      <c r="CE77" s="57">
        <f>AA77</f>
        <v>0</v>
      </c>
      <c r="CF77" s="57">
        <f>AB77</f>
        <v>0</v>
      </c>
      <c r="CG77" s="57">
        <v>4.6500000000000004</v>
      </c>
      <c r="CH77" s="57" t="s">
        <v>64</v>
      </c>
      <c r="CI77" s="57">
        <f t="shared" si="26"/>
        <v>0</v>
      </c>
      <c r="CJ77" s="57">
        <f t="shared" si="26"/>
        <v>0</v>
      </c>
      <c r="CK77" s="57">
        <f t="shared" si="26"/>
        <v>0</v>
      </c>
      <c r="CL77" s="57">
        <f t="shared" si="26"/>
        <v>0</v>
      </c>
      <c r="CM77" s="57">
        <f t="shared" si="26"/>
        <v>0</v>
      </c>
      <c r="CP77" s="57" t="s">
        <v>144</v>
      </c>
      <c r="CQ77" s="57">
        <f>AW77</f>
        <v>0</v>
      </c>
      <c r="CR77" s="57">
        <f>AX77</f>
        <v>0</v>
      </c>
      <c r="CS77" s="57">
        <v>4.6500000000000004</v>
      </c>
      <c r="CT77" s="57" t="s">
        <v>64</v>
      </c>
      <c r="CU77" s="57">
        <f t="shared" si="27"/>
        <v>0</v>
      </c>
      <c r="CV77" s="57">
        <f t="shared" si="27"/>
        <v>0</v>
      </c>
      <c r="CW77" s="57">
        <f t="shared" si="27"/>
        <v>0</v>
      </c>
      <c r="CX77" s="57">
        <f t="shared" si="27"/>
        <v>0</v>
      </c>
      <c r="CY77" s="57">
        <f t="shared" si="27"/>
        <v>0</v>
      </c>
    </row>
    <row r="79" spans="31:103">
      <c r="AE79" s="71"/>
      <c r="AF79" s="71"/>
      <c r="AG79" s="71"/>
      <c r="AH79" s="71"/>
      <c r="AI79" s="71"/>
      <c r="AJ79" s="71"/>
      <c r="AK79" s="71"/>
      <c r="AL79" s="71"/>
      <c r="AM79" s="71"/>
      <c r="AN79" s="71"/>
      <c r="AO79" s="71"/>
      <c r="AP79" s="71"/>
      <c r="AQ79" s="71"/>
      <c r="AR79" s="71"/>
      <c r="AS79" s="71"/>
      <c r="BA79" s="71"/>
      <c r="BB79" s="71"/>
      <c r="BC79" s="71"/>
      <c r="BD79" s="71"/>
      <c r="BE79" s="71"/>
      <c r="BF79" s="71"/>
      <c r="BG79" s="71"/>
      <c r="BH79" s="71"/>
      <c r="BI79" s="71"/>
      <c r="BJ79" s="71"/>
      <c r="BK79" s="71"/>
      <c r="BL79" s="71"/>
      <c r="BM79" s="71"/>
      <c r="BN79" s="71"/>
      <c r="BO79" s="71"/>
    </row>
    <row r="84" spans="9:67">
      <c r="I84" s="71"/>
      <c r="J84" s="71"/>
      <c r="K84" s="71"/>
      <c r="L84" s="71"/>
      <c r="M84" s="71"/>
      <c r="N84" s="71"/>
      <c r="O84" s="71"/>
      <c r="P84" s="71"/>
      <c r="Q84" s="71"/>
      <c r="R84" s="71"/>
      <c r="S84" s="71"/>
      <c r="T84" s="71"/>
      <c r="U84" s="71"/>
      <c r="V84" s="71"/>
      <c r="W84" s="71"/>
    </row>
    <row r="96" spans="9:67">
      <c r="X96" s="57"/>
      <c r="Y96" s="57"/>
      <c r="Z96" s="57" t="s">
        <v>153</v>
      </c>
      <c r="AA96" s="57"/>
      <c r="AB96" s="57"/>
      <c r="AC96" s="57"/>
      <c r="AD96" s="57"/>
      <c r="AE96" s="76" t="s">
        <v>50</v>
      </c>
      <c r="AF96" s="76"/>
      <c r="AG96" s="76"/>
      <c r="AH96" s="76"/>
      <c r="AI96" s="76"/>
      <c r="AJ96" s="76" t="s">
        <v>51</v>
      </c>
      <c r="AK96" s="76"/>
      <c r="AL96" s="76"/>
      <c r="AM96" s="76"/>
      <c r="AN96" s="76"/>
      <c r="AO96" s="76" t="s">
        <v>52</v>
      </c>
      <c r="AP96" s="76"/>
      <c r="AQ96" s="76"/>
      <c r="AR96" s="76"/>
      <c r="AS96" s="76"/>
      <c r="AV96" s="57" t="s">
        <v>153</v>
      </c>
      <c r="AW96" s="57"/>
      <c r="AX96" s="57"/>
      <c r="AY96" s="57"/>
      <c r="AZ96" s="57"/>
      <c r="BA96" s="76" t="s">
        <v>50</v>
      </c>
      <c r="BB96" s="76"/>
      <c r="BC96" s="76"/>
      <c r="BD96" s="76"/>
      <c r="BE96" s="76"/>
      <c r="BF96" s="76" t="s">
        <v>51</v>
      </c>
      <c r="BG96" s="76"/>
      <c r="BH96" s="76"/>
      <c r="BI96" s="76"/>
      <c r="BJ96" s="76"/>
      <c r="BK96" s="76" t="s">
        <v>52</v>
      </c>
      <c r="BL96" s="76"/>
      <c r="BM96" s="76"/>
      <c r="BN96" s="76"/>
      <c r="BO96" s="76"/>
    </row>
    <row r="97" spans="4:67">
      <c r="X97" s="57"/>
      <c r="Y97" s="57"/>
      <c r="Z97" s="57" t="s">
        <v>4</v>
      </c>
      <c r="AA97" s="57" t="s">
        <v>3</v>
      </c>
      <c r="AB97" s="57" t="s">
        <v>26</v>
      </c>
      <c r="AC97" s="57" t="s">
        <v>66</v>
      </c>
      <c r="AD97" s="57" t="s">
        <v>10</v>
      </c>
      <c r="AE97" s="57" t="s">
        <v>0</v>
      </c>
      <c r="AF97" s="57" t="s">
        <v>1</v>
      </c>
      <c r="AG97" s="57" t="s">
        <v>2</v>
      </c>
      <c r="AH97" s="57" t="s">
        <v>5</v>
      </c>
      <c r="AI97" s="61" t="s">
        <v>61</v>
      </c>
      <c r="AJ97" s="57" t="s">
        <v>53</v>
      </c>
      <c r="AK97" s="57" t="s">
        <v>54</v>
      </c>
      <c r="AL97" s="57" t="s">
        <v>55</v>
      </c>
      <c r="AM97" s="57" t="s">
        <v>56</v>
      </c>
      <c r="AN97" s="69" t="s">
        <v>62</v>
      </c>
      <c r="AO97" s="57" t="s">
        <v>57</v>
      </c>
      <c r="AP97" s="57" t="s">
        <v>58</v>
      </c>
      <c r="AQ97" s="57" t="s">
        <v>59</v>
      </c>
      <c r="AR97" s="57" t="s">
        <v>60</v>
      </c>
      <c r="AS97" s="69" t="s">
        <v>63</v>
      </c>
      <c r="AV97" s="57" t="s">
        <v>4</v>
      </c>
      <c r="AW97" s="57" t="s">
        <v>3</v>
      </c>
      <c r="AX97" s="57" t="s">
        <v>26</v>
      </c>
      <c r="AY97" s="57" t="s">
        <v>66</v>
      </c>
      <c r="AZ97" s="57" t="s">
        <v>10</v>
      </c>
      <c r="BA97" s="57" t="s">
        <v>0</v>
      </c>
      <c r="BB97" s="57" t="s">
        <v>1</v>
      </c>
      <c r="BC97" s="57" t="s">
        <v>2</v>
      </c>
      <c r="BD97" s="57" t="s">
        <v>5</v>
      </c>
      <c r="BE97" s="61" t="s">
        <v>61</v>
      </c>
      <c r="BF97" s="57" t="s">
        <v>53</v>
      </c>
      <c r="BG97" s="57" t="s">
        <v>54</v>
      </c>
      <c r="BH97" s="57" t="s">
        <v>55</v>
      </c>
      <c r="BI97" s="57" t="s">
        <v>56</v>
      </c>
      <c r="BJ97" s="69" t="s">
        <v>62</v>
      </c>
      <c r="BK97" s="57" t="s">
        <v>57</v>
      </c>
      <c r="BL97" s="57" t="s">
        <v>58</v>
      </c>
      <c r="BM97" s="57" t="s">
        <v>59</v>
      </c>
      <c r="BN97" s="57" t="s">
        <v>60</v>
      </c>
      <c r="BO97" s="69" t="s">
        <v>63</v>
      </c>
    </row>
    <row r="98" spans="4:67">
      <c r="X98" s="57"/>
      <c r="Y98" s="57"/>
      <c r="Z98" s="57" t="s">
        <v>144</v>
      </c>
      <c r="AA98" s="57">
        <f>AA$7</f>
        <v>0</v>
      </c>
      <c r="AB98" s="57" t="e">
        <f>1/(AA98^(2/3))</f>
        <v>#DIV/0!</v>
      </c>
      <c r="AC98" s="57">
        <v>-0.62</v>
      </c>
      <c r="AD98" s="57" t="s">
        <v>64</v>
      </c>
      <c r="AE98" s="57">
        <f t="shared" ref="AE98:AS98" si="28">AE20-AE37-AE53-AE67</f>
        <v>0</v>
      </c>
      <c r="AF98" s="57">
        <f t="shared" si="28"/>
        <v>0</v>
      </c>
      <c r="AG98" s="57">
        <f t="shared" si="28"/>
        <v>0</v>
      </c>
      <c r="AH98" s="57">
        <f t="shared" si="28"/>
        <v>0</v>
      </c>
      <c r="AI98" s="57">
        <f t="shared" si="28"/>
        <v>0</v>
      </c>
      <c r="AJ98" s="57">
        <f t="shared" si="28"/>
        <v>0</v>
      </c>
      <c r="AK98" s="57">
        <f t="shared" si="28"/>
        <v>0</v>
      </c>
      <c r="AL98" s="57">
        <f t="shared" si="28"/>
        <v>0</v>
      </c>
      <c r="AM98" s="57">
        <f t="shared" si="28"/>
        <v>0</v>
      </c>
      <c r="AN98" s="57">
        <f t="shared" si="28"/>
        <v>0</v>
      </c>
      <c r="AO98" s="57">
        <f t="shared" si="28"/>
        <v>0</v>
      </c>
      <c r="AP98" s="57">
        <f t="shared" si="28"/>
        <v>0</v>
      </c>
      <c r="AQ98" s="57">
        <f t="shared" si="28"/>
        <v>0</v>
      </c>
      <c r="AR98" s="57">
        <f t="shared" si="28"/>
        <v>0</v>
      </c>
      <c r="AS98" s="57">
        <f t="shared" si="28"/>
        <v>0</v>
      </c>
      <c r="AV98" s="57" t="s">
        <v>144</v>
      </c>
      <c r="AW98" s="57">
        <f>AW$7</f>
        <v>0</v>
      </c>
      <c r="AX98" s="57">
        <f>AX$7</f>
        <v>0</v>
      </c>
      <c r="AY98" s="57">
        <v>-0.62</v>
      </c>
      <c r="AZ98" s="57" t="s">
        <v>64</v>
      </c>
      <c r="BA98" s="57">
        <f t="shared" ref="BA98:BO98" si="29">BA20-BA37-BA53-BA67</f>
        <v>0</v>
      </c>
      <c r="BB98" s="57">
        <f t="shared" si="29"/>
        <v>0</v>
      </c>
      <c r="BC98" s="57">
        <f t="shared" si="29"/>
        <v>0</v>
      </c>
      <c r="BD98" s="57">
        <f t="shared" si="29"/>
        <v>0</v>
      </c>
      <c r="BE98" s="57">
        <f t="shared" si="29"/>
        <v>0</v>
      </c>
      <c r="BF98" s="57">
        <f t="shared" si="29"/>
        <v>0</v>
      </c>
      <c r="BG98" s="57">
        <f t="shared" si="29"/>
        <v>0</v>
      </c>
      <c r="BH98" s="57">
        <f t="shared" si="29"/>
        <v>0</v>
      </c>
      <c r="BI98" s="57">
        <f t="shared" si="29"/>
        <v>0</v>
      </c>
      <c r="BJ98" s="57">
        <f t="shared" si="29"/>
        <v>0</v>
      </c>
      <c r="BK98" s="57">
        <f t="shared" si="29"/>
        <v>0</v>
      </c>
      <c r="BL98" s="57">
        <f t="shared" si="29"/>
        <v>0</v>
      </c>
      <c r="BM98" s="57">
        <f t="shared" si="29"/>
        <v>0</v>
      </c>
      <c r="BN98" s="57">
        <f t="shared" si="29"/>
        <v>0</v>
      </c>
      <c r="BO98" s="57">
        <f t="shared" si="29"/>
        <v>0</v>
      </c>
    </row>
    <row r="99" spans="4:67">
      <c r="X99" s="57"/>
      <c r="Y99" s="57"/>
      <c r="Z99" s="57" t="s">
        <v>144</v>
      </c>
      <c r="AA99" s="57">
        <f>AA$9</f>
        <v>0</v>
      </c>
      <c r="AB99" s="57" t="e">
        <f>1/(AA99^(2/3))</f>
        <v>#DIV/0!</v>
      </c>
      <c r="AC99" s="57">
        <v>1.39</v>
      </c>
      <c r="AD99" s="57" t="s">
        <v>64</v>
      </c>
      <c r="AE99" s="57">
        <f t="shared" ref="AE99:AS99" si="30">AE21-AE38-AE54-AE68</f>
        <v>0</v>
      </c>
      <c r="AF99" s="57">
        <f t="shared" si="30"/>
        <v>0</v>
      </c>
      <c r="AG99" s="57">
        <f t="shared" si="30"/>
        <v>0</v>
      </c>
      <c r="AH99" s="57">
        <f t="shared" si="30"/>
        <v>0</v>
      </c>
      <c r="AI99" s="57">
        <f t="shared" si="30"/>
        <v>0</v>
      </c>
      <c r="AJ99" s="57">
        <f t="shared" si="30"/>
        <v>0</v>
      </c>
      <c r="AK99" s="57">
        <f t="shared" si="30"/>
        <v>0</v>
      </c>
      <c r="AL99" s="57">
        <f t="shared" si="30"/>
        <v>0</v>
      </c>
      <c r="AM99" s="57">
        <f t="shared" si="30"/>
        <v>0</v>
      </c>
      <c r="AN99" s="57">
        <f t="shared" si="30"/>
        <v>0</v>
      </c>
      <c r="AO99" s="57">
        <f t="shared" si="30"/>
        <v>0</v>
      </c>
      <c r="AP99" s="57">
        <f t="shared" si="30"/>
        <v>0</v>
      </c>
      <c r="AQ99" s="57">
        <f t="shared" si="30"/>
        <v>0</v>
      </c>
      <c r="AR99" s="57">
        <f t="shared" si="30"/>
        <v>0</v>
      </c>
      <c r="AS99" s="57">
        <f t="shared" si="30"/>
        <v>0</v>
      </c>
      <c r="AV99" s="57" t="s">
        <v>144</v>
      </c>
      <c r="AW99" s="57">
        <f>AW$9</f>
        <v>0</v>
      </c>
      <c r="AX99" s="57">
        <f>AX$9</f>
        <v>0</v>
      </c>
      <c r="AY99" s="57">
        <v>1.39</v>
      </c>
      <c r="AZ99" s="57" t="s">
        <v>64</v>
      </c>
      <c r="BA99" s="57">
        <f t="shared" ref="BA99:BO99" si="31">BA21-BA38-BA54-BA68</f>
        <v>0</v>
      </c>
      <c r="BB99" s="57">
        <f t="shared" si="31"/>
        <v>0</v>
      </c>
      <c r="BC99" s="57">
        <f t="shared" si="31"/>
        <v>0</v>
      </c>
      <c r="BD99" s="57">
        <f t="shared" si="31"/>
        <v>0</v>
      </c>
      <c r="BE99" s="57">
        <f t="shared" si="31"/>
        <v>0</v>
      </c>
      <c r="BF99" s="57">
        <f t="shared" si="31"/>
        <v>0</v>
      </c>
      <c r="BG99" s="57">
        <f t="shared" si="31"/>
        <v>0</v>
      </c>
      <c r="BH99" s="57">
        <f t="shared" si="31"/>
        <v>0</v>
      </c>
      <c r="BI99" s="57">
        <f t="shared" si="31"/>
        <v>0</v>
      </c>
      <c r="BJ99" s="57">
        <f t="shared" si="31"/>
        <v>0</v>
      </c>
      <c r="BK99" s="57">
        <f t="shared" si="31"/>
        <v>0</v>
      </c>
      <c r="BL99" s="57">
        <f t="shared" si="31"/>
        <v>0</v>
      </c>
      <c r="BM99" s="57">
        <f t="shared" si="31"/>
        <v>0</v>
      </c>
      <c r="BN99" s="57">
        <f t="shared" si="31"/>
        <v>0</v>
      </c>
      <c r="BO99" s="57">
        <f t="shared" si="31"/>
        <v>0</v>
      </c>
    </row>
    <row r="100" spans="4:67">
      <c r="X100" s="57"/>
      <c r="Y100" s="57"/>
      <c r="Z100" s="57" t="s">
        <v>144</v>
      </c>
      <c r="AA100" s="57">
        <f>AA$11</f>
        <v>0</v>
      </c>
      <c r="AB100" s="57" t="e">
        <f>1/(AA100^(2/3))</f>
        <v>#DIV/0!</v>
      </c>
      <c r="AC100" s="57">
        <v>2.94</v>
      </c>
      <c r="AD100" s="57" t="s">
        <v>64</v>
      </c>
      <c r="AE100" s="57">
        <f t="shared" ref="AE100:AS100" si="32">AE23-AE48-AE61-AE76</f>
        <v>0</v>
      </c>
      <c r="AF100" s="57">
        <f t="shared" si="32"/>
        <v>0</v>
      </c>
      <c r="AG100" s="57">
        <f t="shared" si="32"/>
        <v>0</v>
      </c>
      <c r="AH100" s="57">
        <f t="shared" si="32"/>
        <v>0</v>
      </c>
      <c r="AI100" s="57">
        <f t="shared" si="32"/>
        <v>0</v>
      </c>
      <c r="AJ100" s="57">
        <f t="shared" si="32"/>
        <v>0</v>
      </c>
      <c r="AK100" s="57">
        <f t="shared" si="32"/>
        <v>0</v>
      </c>
      <c r="AL100" s="57">
        <f t="shared" si="32"/>
        <v>0</v>
      </c>
      <c r="AM100" s="57">
        <f t="shared" si="32"/>
        <v>0</v>
      </c>
      <c r="AN100" s="57">
        <f t="shared" si="32"/>
        <v>0</v>
      </c>
      <c r="AO100" s="57">
        <f t="shared" si="32"/>
        <v>0</v>
      </c>
      <c r="AP100" s="57">
        <f t="shared" si="32"/>
        <v>0</v>
      </c>
      <c r="AQ100" s="57">
        <f t="shared" si="32"/>
        <v>0</v>
      </c>
      <c r="AR100" s="57">
        <f t="shared" si="32"/>
        <v>0</v>
      </c>
      <c r="AS100" s="57">
        <f t="shared" si="32"/>
        <v>0</v>
      </c>
      <c r="AV100" s="57" t="s">
        <v>144</v>
      </c>
      <c r="AW100" s="57">
        <f>AW$11</f>
        <v>0</v>
      </c>
      <c r="AX100" s="57">
        <f>AX$11</f>
        <v>0</v>
      </c>
      <c r="AY100" s="57">
        <v>2.94</v>
      </c>
      <c r="AZ100" s="57" t="s">
        <v>64</v>
      </c>
      <c r="BA100" s="57">
        <f t="shared" ref="BA100:BO100" si="33">BA23-BA48-BA61-BA76</f>
        <v>0</v>
      </c>
      <c r="BB100" s="57">
        <f t="shared" si="33"/>
        <v>0</v>
      </c>
      <c r="BC100" s="57">
        <f t="shared" si="33"/>
        <v>0</v>
      </c>
      <c r="BD100" s="57">
        <f t="shared" si="33"/>
        <v>0</v>
      </c>
      <c r="BE100" s="57">
        <f t="shared" si="33"/>
        <v>0</v>
      </c>
      <c r="BF100" s="57">
        <f t="shared" si="33"/>
        <v>0</v>
      </c>
      <c r="BG100" s="57">
        <f t="shared" si="33"/>
        <v>0</v>
      </c>
      <c r="BH100" s="57">
        <f t="shared" si="33"/>
        <v>0</v>
      </c>
      <c r="BI100" s="57">
        <f t="shared" si="33"/>
        <v>0</v>
      </c>
      <c r="BJ100" s="57">
        <f t="shared" si="33"/>
        <v>0</v>
      </c>
      <c r="BK100" s="57">
        <f t="shared" si="33"/>
        <v>0</v>
      </c>
      <c r="BL100" s="57">
        <f t="shared" si="33"/>
        <v>0</v>
      </c>
      <c r="BM100" s="57">
        <f t="shared" si="33"/>
        <v>0</v>
      </c>
      <c r="BN100" s="57">
        <f t="shared" si="33"/>
        <v>0</v>
      </c>
      <c r="BO100" s="57">
        <f t="shared" si="33"/>
        <v>0</v>
      </c>
    </row>
    <row r="101" spans="4:67">
      <c r="D101" s="57" t="s">
        <v>153</v>
      </c>
      <c r="E101" s="57"/>
      <c r="F101" s="57"/>
      <c r="G101" s="57"/>
      <c r="H101" s="57"/>
      <c r="I101" s="76" t="s">
        <v>50</v>
      </c>
      <c r="J101" s="76"/>
      <c r="K101" s="76"/>
      <c r="L101" s="76"/>
      <c r="M101" s="76"/>
      <c r="N101" s="76" t="s">
        <v>51</v>
      </c>
      <c r="O101" s="76"/>
      <c r="P101" s="76"/>
      <c r="Q101" s="76"/>
      <c r="R101" s="76"/>
      <c r="S101" s="76" t="s">
        <v>52</v>
      </c>
      <c r="T101" s="76"/>
      <c r="U101" s="76"/>
      <c r="V101" s="76"/>
      <c r="W101" s="76"/>
      <c r="X101" s="57"/>
      <c r="Y101" s="57"/>
      <c r="Z101" s="57" t="s">
        <v>144</v>
      </c>
      <c r="AA101" s="57">
        <f>AA$13</f>
        <v>0</v>
      </c>
      <c r="AB101" s="57" t="e">
        <f>1/(AA101^(2/3))</f>
        <v>#DIV/0!</v>
      </c>
      <c r="AC101" s="57">
        <v>4.6500000000000004</v>
      </c>
      <c r="AD101" s="57" t="s">
        <v>64</v>
      </c>
      <c r="AE101" s="57">
        <f t="shared" ref="AE101:AS101" si="34">AE32-AE49-AE63-AE77</f>
        <v>0</v>
      </c>
      <c r="AF101" s="57">
        <f t="shared" si="34"/>
        <v>0</v>
      </c>
      <c r="AG101" s="57">
        <f t="shared" si="34"/>
        <v>0</v>
      </c>
      <c r="AH101" s="57">
        <f t="shared" si="34"/>
        <v>0</v>
      </c>
      <c r="AI101" s="57">
        <f t="shared" si="34"/>
        <v>0</v>
      </c>
      <c r="AJ101" s="57">
        <f t="shared" si="34"/>
        <v>0</v>
      </c>
      <c r="AK101" s="57">
        <f t="shared" si="34"/>
        <v>0</v>
      </c>
      <c r="AL101" s="57">
        <f t="shared" si="34"/>
        <v>0</v>
      </c>
      <c r="AM101" s="57">
        <f t="shared" si="34"/>
        <v>0</v>
      </c>
      <c r="AN101" s="57">
        <f t="shared" si="34"/>
        <v>0</v>
      </c>
      <c r="AO101" s="57">
        <f t="shared" si="34"/>
        <v>0</v>
      </c>
      <c r="AP101" s="57">
        <f t="shared" si="34"/>
        <v>0</v>
      </c>
      <c r="AQ101" s="57">
        <f t="shared" si="34"/>
        <v>0</v>
      </c>
      <c r="AR101" s="57">
        <f t="shared" si="34"/>
        <v>0</v>
      </c>
      <c r="AS101" s="57">
        <f t="shared" si="34"/>
        <v>0</v>
      </c>
      <c r="AV101" s="57" t="s">
        <v>144</v>
      </c>
      <c r="AW101" s="57">
        <f>AW$13</f>
        <v>0</v>
      </c>
      <c r="AX101" s="57">
        <f>AX$13</f>
        <v>0</v>
      </c>
      <c r="AY101" s="57">
        <v>4.6500000000000004</v>
      </c>
      <c r="AZ101" s="57" t="s">
        <v>64</v>
      </c>
      <c r="BA101" s="57">
        <f t="shared" ref="BA101:BO101" si="35">BA32-BA49-BA63-BA77</f>
        <v>0</v>
      </c>
      <c r="BB101" s="57">
        <f t="shared" si="35"/>
        <v>0</v>
      </c>
      <c r="BC101" s="57">
        <f t="shared" si="35"/>
        <v>0</v>
      </c>
      <c r="BD101" s="57">
        <f t="shared" si="35"/>
        <v>0</v>
      </c>
      <c r="BE101" s="57">
        <f t="shared" si="35"/>
        <v>0</v>
      </c>
      <c r="BF101" s="57">
        <f t="shared" si="35"/>
        <v>0</v>
      </c>
      <c r="BG101" s="57">
        <f t="shared" si="35"/>
        <v>0</v>
      </c>
      <c r="BH101" s="57">
        <f t="shared" si="35"/>
        <v>0</v>
      </c>
      <c r="BI101" s="57">
        <f t="shared" si="35"/>
        <v>0</v>
      </c>
      <c r="BJ101" s="57">
        <f t="shared" si="35"/>
        <v>0</v>
      </c>
      <c r="BK101" s="57">
        <f t="shared" si="35"/>
        <v>0</v>
      </c>
      <c r="BL101" s="57">
        <f t="shared" si="35"/>
        <v>0</v>
      </c>
      <c r="BM101" s="57">
        <f t="shared" si="35"/>
        <v>0</v>
      </c>
      <c r="BN101" s="57">
        <f t="shared" si="35"/>
        <v>0</v>
      </c>
      <c r="BO101" s="57">
        <f t="shared" si="35"/>
        <v>0</v>
      </c>
    </row>
    <row r="102" spans="4:67">
      <c r="D102" s="57" t="s">
        <v>4</v>
      </c>
      <c r="E102" s="57" t="s">
        <v>3</v>
      </c>
      <c r="F102" s="57" t="s">
        <v>26</v>
      </c>
      <c r="G102" s="57" t="s">
        <v>66</v>
      </c>
      <c r="H102" s="57" t="s">
        <v>10</v>
      </c>
      <c r="I102" s="57" t="s">
        <v>0</v>
      </c>
      <c r="J102" s="57" t="s">
        <v>1</v>
      </c>
      <c r="K102" s="57" t="s">
        <v>2</v>
      </c>
      <c r="L102" s="57" t="s">
        <v>5</v>
      </c>
      <c r="M102" s="61" t="s">
        <v>61</v>
      </c>
      <c r="N102" s="57" t="s">
        <v>53</v>
      </c>
      <c r="O102" s="57" t="s">
        <v>54</v>
      </c>
      <c r="P102" s="57" t="s">
        <v>55</v>
      </c>
      <c r="Q102" s="57" t="s">
        <v>56</v>
      </c>
      <c r="R102" s="69" t="s">
        <v>62</v>
      </c>
      <c r="S102" s="57" t="s">
        <v>57</v>
      </c>
      <c r="T102" s="57" t="s">
        <v>58</v>
      </c>
      <c r="U102" s="57" t="s">
        <v>59</v>
      </c>
      <c r="V102" s="57" t="s">
        <v>60</v>
      </c>
      <c r="W102" s="69" t="s">
        <v>63</v>
      </c>
    </row>
    <row r="103" spans="4:67">
      <c r="D103" s="57" t="s">
        <v>144</v>
      </c>
      <c r="E103" s="57" t="str">
        <f>E$7</f>
        <v>?</v>
      </c>
      <c r="F103" s="57" t="e">
        <f>1/(E103^(2/3))</f>
        <v>#VALUE!</v>
      </c>
      <c r="G103" s="57">
        <v>-0.62</v>
      </c>
      <c r="H103" s="57" t="s">
        <v>64</v>
      </c>
      <c r="I103" s="57" t="e">
        <f t="shared" ref="I103:W103" si="36">I20-I26-I32-I44</f>
        <v>#VALUE!</v>
      </c>
      <c r="J103" s="57" t="e">
        <f t="shared" si="36"/>
        <v>#VALUE!</v>
      </c>
      <c r="K103" s="57" t="e">
        <f t="shared" si="36"/>
        <v>#VALUE!</v>
      </c>
      <c r="L103" s="57" t="e">
        <f t="shared" si="36"/>
        <v>#VALUE!</v>
      </c>
      <c r="M103" s="57" t="e">
        <f t="shared" si="36"/>
        <v>#VALUE!</v>
      </c>
      <c r="N103" s="57" t="e">
        <f t="shared" si="36"/>
        <v>#VALUE!</v>
      </c>
      <c r="O103" s="57" t="e">
        <f t="shared" si="36"/>
        <v>#VALUE!</v>
      </c>
      <c r="P103" s="57" t="e">
        <f t="shared" si="36"/>
        <v>#VALUE!</v>
      </c>
      <c r="Q103" s="57" t="e">
        <f t="shared" si="36"/>
        <v>#VALUE!</v>
      </c>
      <c r="R103" s="57" t="e">
        <f t="shared" si="36"/>
        <v>#VALUE!</v>
      </c>
      <c r="S103" s="57" t="e">
        <f t="shared" si="36"/>
        <v>#VALUE!</v>
      </c>
      <c r="T103" s="57" t="e">
        <f t="shared" si="36"/>
        <v>#VALUE!</v>
      </c>
      <c r="U103" s="57" t="e">
        <f t="shared" si="36"/>
        <v>#VALUE!</v>
      </c>
      <c r="V103" s="57" t="e">
        <f t="shared" si="36"/>
        <v>#VALUE!</v>
      </c>
      <c r="W103" s="57" t="e">
        <f t="shared" si="36"/>
        <v>#VALUE!</v>
      </c>
    </row>
    <row r="104" spans="4:67">
      <c r="D104" s="57" t="s">
        <v>144</v>
      </c>
      <c r="E104" s="57">
        <f>E$9</f>
        <v>0</v>
      </c>
      <c r="F104" s="57" t="e">
        <f>1/(E104^(2/3))</f>
        <v>#DIV/0!</v>
      </c>
      <c r="G104" s="57">
        <v>1.39</v>
      </c>
      <c r="H104" s="57" t="s">
        <v>64</v>
      </c>
      <c r="I104" s="57" t="e">
        <f t="shared" ref="I104:W104" si="37">I21-I27-I33-I45</f>
        <v>#VALUE!</v>
      </c>
      <c r="J104" s="57" t="e">
        <f t="shared" si="37"/>
        <v>#VALUE!</v>
      </c>
      <c r="K104" s="57" t="e">
        <f t="shared" si="37"/>
        <v>#VALUE!</v>
      </c>
      <c r="L104" s="57" t="e">
        <f t="shared" si="37"/>
        <v>#VALUE!</v>
      </c>
      <c r="M104" s="57" t="e">
        <f t="shared" si="37"/>
        <v>#VALUE!</v>
      </c>
      <c r="N104" s="57" t="e">
        <f t="shared" si="37"/>
        <v>#VALUE!</v>
      </c>
      <c r="O104" s="57" t="e">
        <f t="shared" si="37"/>
        <v>#VALUE!</v>
      </c>
      <c r="P104" s="57" t="e">
        <f t="shared" si="37"/>
        <v>#VALUE!</v>
      </c>
      <c r="Q104" s="57" t="e">
        <f t="shared" si="37"/>
        <v>#VALUE!</v>
      </c>
      <c r="R104" s="57" t="e">
        <f t="shared" si="37"/>
        <v>#VALUE!</v>
      </c>
      <c r="S104" s="57" t="e">
        <f t="shared" si="37"/>
        <v>#VALUE!</v>
      </c>
      <c r="T104" s="57" t="e">
        <f t="shared" si="37"/>
        <v>#VALUE!</v>
      </c>
      <c r="U104" s="57" t="e">
        <f t="shared" si="37"/>
        <v>#VALUE!</v>
      </c>
      <c r="V104" s="57" t="e">
        <f t="shared" si="37"/>
        <v>#VALUE!</v>
      </c>
      <c r="W104" s="57" t="e">
        <f t="shared" si="37"/>
        <v>#VALUE!</v>
      </c>
    </row>
    <row r="105" spans="4:67">
      <c r="D105" s="57" t="s">
        <v>144</v>
      </c>
      <c r="E105" s="57">
        <f>E$11</f>
        <v>0</v>
      </c>
      <c r="F105" s="57" t="e">
        <f>1/(E105^(2/3))</f>
        <v>#DIV/0!</v>
      </c>
      <c r="G105" s="57">
        <v>2.94</v>
      </c>
      <c r="H105" s="57" t="s">
        <v>64</v>
      </c>
      <c r="I105" s="57" t="e">
        <f>I23-#REF!-#REF!-I54</f>
        <v>#REF!</v>
      </c>
      <c r="J105" s="57" t="e">
        <f>J23-#REF!-#REF!-J54</f>
        <v>#REF!</v>
      </c>
      <c r="K105" s="57" t="e">
        <f>K23-#REF!-#REF!-K54</f>
        <v>#REF!</v>
      </c>
      <c r="L105" s="57" t="e">
        <f>L23-#REF!-#REF!-L54</f>
        <v>#REF!</v>
      </c>
      <c r="M105" s="57" t="e">
        <f>M23-#REF!-#REF!-M54</f>
        <v>#REF!</v>
      </c>
      <c r="N105" s="57" t="e">
        <f>N23-#REF!-#REF!-N54</f>
        <v>#REF!</v>
      </c>
      <c r="O105" s="57" t="e">
        <f>O23-#REF!-#REF!-O54</f>
        <v>#REF!</v>
      </c>
      <c r="P105" s="57" t="e">
        <f>P23-#REF!-#REF!-P54</f>
        <v>#REF!</v>
      </c>
      <c r="Q105" s="57" t="e">
        <f>Q23-#REF!-#REF!-Q54</f>
        <v>#REF!</v>
      </c>
      <c r="R105" s="57" t="e">
        <f>R23-#REF!-#REF!-R54</f>
        <v>#REF!</v>
      </c>
      <c r="S105" s="57" t="e">
        <f>S23-#REF!-#REF!-S54</f>
        <v>#REF!</v>
      </c>
      <c r="T105" s="57" t="e">
        <f>T23-#REF!-#REF!-T54</f>
        <v>#REF!</v>
      </c>
      <c r="U105" s="57" t="e">
        <f>U23-#REF!-#REF!-U54</f>
        <v>#REF!</v>
      </c>
      <c r="V105" s="57" t="e">
        <f>V23-#REF!-#REF!-V54</f>
        <v>#REF!</v>
      </c>
      <c r="W105" s="57" t="e">
        <f>W23-#REF!-#REF!-W54</f>
        <v>#REF!</v>
      </c>
    </row>
    <row r="106" spans="4:67">
      <c r="D106" s="57" t="s">
        <v>144</v>
      </c>
      <c r="E106" s="57">
        <f>E$13</f>
        <v>0</v>
      </c>
      <c r="F106" s="57" t="e">
        <f>1/(E106^(2/3))</f>
        <v>#DIV/0!</v>
      </c>
      <c r="G106" s="57">
        <v>4.6500000000000004</v>
      </c>
      <c r="H106" s="57" t="s">
        <v>64</v>
      </c>
      <c r="I106" s="57" t="e">
        <f>#REF!-#REF!-#REF!-I55</f>
        <v>#REF!</v>
      </c>
      <c r="J106" s="57" t="e">
        <f>#REF!-#REF!-#REF!-J55</f>
        <v>#REF!</v>
      </c>
      <c r="K106" s="57" t="e">
        <f>#REF!-#REF!-#REF!-K55</f>
        <v>#REF!</v>
      </c>
      <c r="L106" s="57" t="e">
        <f>#REF!-#REF!-#REF!-L55</f>
        <v>#REF!</v>
      </c>
      <c r="M106" s="57" t="e">
        <f>#REF!-#REF!-#REF!-M55</f>
        <v>#REF!</v>
      </c>
      <c r="N106" s="57" t="e">
        <f>#REF!-#REF!-#REF!-N55</f>
        <v>#REF!</v>
      </c>
      <c r="O106" s="57" t="e">
        <f>#REF!-#REF!-#REF!-O55</f>
        <v>#REF!</v>
      </c>
      <c r="P106" s="57" t="e">
        <f>#REF!-#REF!-#REF!-P55</f>
        <v>#REF!</v>
      </c>
      <c r="Q106" s="57" t="e">
        <f>#REF!-#REF!-#REF!-Q55</f>
        <v>#REF!</v>
      </c>
      <c r="R106" s="57" t="e">
        <f>#REF!-#REF!-#REF!-R55</f>
        <v>#REF!</v>
      </c>
      <c r="S106" s="57" t="e">
        <f>#REF!-#REF!-#REF!-S55</f>
        <v>#REF!</v>
      </c>
      <c r="T106" s="57" t="e">
        <f>#REF!-#REF!-#REF!-T55</f>
        <v>#REF!</v>
      </c>
      <c r="U106" s="57" t="e">
        <f>#REF!-#REF!-#REF!-U55</f>
        <v>#REF!</v>
      </c>
      <c r="V106" s="57" t="e">
        <f>#REF!-#REF!-#REF!-V55</f>
        <v>#REF!</v>
      </c>
      <c r="W106" s="57" t="e">
        <f>#REF!-#REF!-#REF!-W55</f>
        <v>#REF!</v>
      </c>
    </row>
  </sheetData>
  <mergeCells count="82">
    <mergeCell ref="BA4:BE4"/>
    <mergeCell ref="BF4:BJ4"/>
    <mergeCell ref="AO18:AS18"/>
    <mergeCell ref="I4:M4"/>
    <mergeCell ref="AE4:AI4"/>
    <mergeCell ref="AJ4:AN4"/>
    <mergeCell ref="AO4:AS4"/>
    <mergeCell ref="I18:M18"/>
    <mergeCell ref="N18:R18"/>
    <mergeCell ref="S18:W18"/>
    <mergeCell ref="AE18:AI18"/>
    <mergeCell ref="AJ18:AN18"/>
    <mergeCell ref="BA18:BE18"/>
    <mergeCell ref="BF18:BJ18"/>
    <mergeCell ref="CU18:CY18"/>
    <mergeCell ref="BK4:BO4"/>
    <mergeCell ref="BW4:CA4"/>
    <mergeCell ref="CI4:CM4"/>
    <mergeCell ref="CU4:CY4"/>
    <mergeCell ref="BK18:BO18"/>
    <mergeCell ref="BW18:CA18"/>
    <mergeCell ref="CI18:CM18"/>
    <mergeCell ref="I24:M24"/>
    <mergeCell ref="N24:R24"/>
    <mergeCell ref="S24:W24"/>
    <mergeCell ref="I30:M30"/>
    <mergeCell ref="N30:R30"/>
    <mergeCell ref="S30:W30"/>
    <mergeCell ref="BW35:CA35"/>
    <mergeCell ref="CI35:CM35"/>
    <mergeCell ref="CU35:CY35"/>
    <mergeCell ref="I36:M36"/>
    <mergeCell ref="N36:R36"/>
    <mergeCell ref="S36:W36"/>
    <mergeCell ref="AE35:AI35"/>
    <mergeCell ref="AJ35:AN35"/>
    <mergeCell ref="AO35:AS35"/>
    <mergeCell ref="BA35:BE35"/>
    <mergeCell ref="BF35:BJ35"/>
    <mergeCell ref="BK35:BO35"/>
    <mergeCell ref="I42:M42"/>
    <mergeCell ref="N42:R42"/>
    <mergeCell ref="S42:W42"/>
    <mergeCell ref="I48:M48"/>
    <mergeCell ref="N48:R48"/>
    <mergeCell ref="S48:W48"/>
    <mergeCell ref="BW51:CA51"/>
    <mergeCell ref="CI51:CM51"/>
    <mergeCell ref="CU51:CY51"/>
    <mergeCell ref="AE65:AI65"/>
    <mergeCell ref="AJ65:AN65"/>
    <mergeCell ref="AO65:AS65"/>
    <mergeCell ref="BA65:BE65"/>
    <mergeCell ref="BF65:BJ65"/>
    <mergeCell ref="BK65:BO65"/>
    <mergeCell ref="BW65:CA65"/>
    <mergeCell ref="AE51:AI51"/>
    <mergeCell ref="AJ51:AN51"/>
    <mergeCell ref="AO51:AS51"/>
    <mergeCell ref="BA51:BE51"/>
    <mergeCell ref="BF51:BJ51"/>
    <mergeCell ref="BK51:BO51"/>
    <mergeCell ref="CI65:CM65"/>
    <mergeCell ref="CU65:CY65"/>
    <mergeCell ref="AE79:AI79"/>
    <mergeCell ref="AJ79:AN79"/>
    <mergeCell ref="AO79:AS79"/>
    <mergeCell ref="BA79:BE79"/>
    <mergeCell ref="BF79:BJ79"/>
    <mergeCell ref="BK79:BO79"/>
    <mergeCell ref="I84:M84"/>
    <mergeCell ref="N84:R84"/>
    <mergeCell ref="S84:W84"/>
    <mergeCell ref="AE96:AI96"/>
    <mergeCell ref="AJ96:AN96"/>
    <mergeCell ref="BA96:BE96"/>
    <mergeCell ref="BF96:BJ96"/>
    <mergeCell ref="BK96:BO96"/>
    <mergeCell ref="I101:M101"/>
    <mergeCell ref="N101:R101"/>
    <mergeCell ref="S101:W101"/>
    <mergeCell ref="AO96:AS96"/>
  </mergeCells>
  <phoneticPr fontId="11"/>
  <dataValidations count="1">
    <dataValidation type="list" allowBlank="1" showInputMessage="1" showErrorMessage="1" sqref="H6:H16 JD6:JD16 SZ6:SZ16 ACV6:ACV16 AMR6:AMR16 AWN6:AWN16 BGJ6:BGJ16 BQF6:BQF16 CAB6:CAB16 CJX6:CJX16 CTT6:CTT16 DDP6:DDP16 DNL6:DNL16 DXH6:DXH16 EHD6:EHD16 EQZ6:EQZ16 FAV6:FAV16 FKR6:FKR16 FUN6:FUN16 GEJ6:GEJ16 GOF6:GOF16 GYB6:GYB16 HHX6:HHX16 HRT6:HRT16 IBP6:IBP16 ILL6:ILL16 IVH6:IVH16 JFD6:JFD16 JOZ6:JOZ16 JYV6:JYV16 KIR6:KIR16 KSN6:KSN16 LCJ6:LCJ16 LMF6:LMF16 LWB6:LWB16 MFX6:MFX16 MPT6:MPT16 MZP6:MZP16 NJL6:NJL16 NTH6:NTH16 ODD6:ODD16 OMZ6:OMZ16 OWV6:OWV16 PGR6:PGR16 PQN6:PQN16 QAJ6:QAJ16 QKF6:QKF16 QUB6:QUB16 RDX6:RDX16 RNT6:RNT16 RXP6:RXP16 SHL6:SHL16 SRH6:SRH16 TBD6:TBD16 TKZ6:TKZ16 TUV6:TUV16 UER6:UER16 UON6:UON16 UYJ6:UYJ16 VIF6:VIF16 VSB6:VSB16 WBX6:WBX16 WLT6:WLT16 WVP6:WVP16 H65547:H65557 JD65547:JD65557 SZ65547:SZ65557 ACV65547:ACV65557 AMR65547:AMR65557 AWN65547:AWN65557 BGJ65547:BGJ65557 BQF65547:BQF65557 CAB65547:CAB65557 CJX65547:CJX65557 CTT65547:CTT65557 DDP65547:DDP65557 DNL65547:DNL65557 DXH65547:DXH65557 EHD65547:EHD65557 EQZ65547:EQZ65557 FAV65547:FAV65557 FKR65547:FKR65557 FUN65547:FUN65557 GEJ65547:GEJ65557 GOF65547:GOF65557 GYB65547:GYB65557 HHX65547:HHX65557 HRT65547:HRT65557 IBP65547:IBP65557 ILL65547:ILL65557 IVH65547:IVH65557 JFD65547:JFD65557 JOZ65547:JOZ65557 JYV65547:JYV65557 KIR65547:KIR65557 KSN65547:KSN65557 LCJ65547:LCJ65557 LMF65547:LMF65557 LWB65547:LWB65557 MFX65547:MFX65557 MPT65547:MPT65557 MZP65547:MZP65557 NJL65547:NJL65557 NTH65547:NTH65557 ODD65547:ODD65557 OMZ65547:OMZ65557 OWV65547:OWV65557 PGR65547:PGR65557 PQN65547:PQN65557 QAJ65547:QAJ65557 QKF65547:QKF65557 QUB65547:QUB65557 RDX65547:RDX65557 RNT65547:RNT65557 RXP65547:RXP65557 SHL65547:SHL65557 SRH65547:SRH65557 TBD65547:TBD65557 TKZ65547:TKZ65557 TUV65547:TUV65557 UER65547:UER65557 UON65547:UON65557 UYJ65547:UYJ65557 VIF65547:VIF65557 VSB65547:VSB65557 WBX65547:WBX65557 WLT65547:WLT65557 WVP65547:WVP65557 H131083:H131093 JD131083:JD131093 SZ131083:SZ131093 ACV131083:ACV131093 AMR131083:AMR131093 AWN131083:AWN131093 BGJ131083:BGJ131093 BQF131083:BQF131093 CAB131083:CAB131093 CJX131083:CJX131093 CTT131083:CTT131093 DDP131083:DDP131093 DNL131083:DNL131093 DXH131083:DXH131093 EHD131083:EHD131093 EQZ131083:EQZ131093 FAV131083:FAV131093 FKR131083:FKR131093 FUN131083:FUN131093 GEJ131083:GEJ131093 GOF131083:GOF131093 GYB131083:GYB131093 HHX131083:HHX131093 HRT131083:HRT131093 IBP131083:IBP131093 ILL131083:ILL131093 IVH131083:IVH131093 JFD131083:JFD131093 JOZ131083:JOZ131093 JYV131083:JYV131093 KIR131083:KIR131093 KSN131083:KSN131093 LCJ131083:LCJ131093 LMF131083:LMF131093 LWB131083:LWB131093 MFX131083:MFX131093 MPT131083:MPT131093 MZP131083:MZP131093 NJL131083:NJL131093 NTH131083:NTH131093 ODD131083:ODD131093 OMZ131083:OMZ131093 OWV131083:OWV131093 PGR131083:PGR131093 PQN131083:PQN131093 QAJ131083:QAJ131093 QKF131083:QKF131093 QUB131083:QUB131093 RDX131083:RDX131093 RNT131083:RNT131093 RXP131083:RXP131093 SHL131083:SHL131093 SRH131083:SRH131093 TBD131083:TBD131093 TKZ131083:TKZ131093 TUV131083:TUV131093 UER131083:UER131093 UON131083:UON131093 UYJ131083:UYJ131093 VIF131083:VIF131093 VSB131083:VSB131093 WBX131083:WBX131093 WLT131083:WLT131093 WVP131083:WVP131093 H196619:H196629 JD196619:JD196629 SZ196619:SZ196629 ACV196619:ACV196629 AMR196619:AMR196629 AWN196619:AWN196629 BGJ196619:BGJ196629 BQF196619:BQF196629 CAB196619:CAB196629 CJX196619:CJX196629 CTT196619:CTT196629 DDP196619:DDP196629 DNL196619:DNL196629 DXH196619:DXH196629 EHD196619:EHD196629 EQZ196619:EQZ196629 FAV196619:FAV196629 FKR196619:FKR196629 FUN196619:FUN196629 GEJ196619:GEJ196629 GOF196619:GOF196629 GYB196619:GYB196629 HHX196619:HHX196629 HRT196619:HRT196629 IBP196619:IBP196629 ILL196619:ILL196629 IVH196619:IVH196629 JFD196619:JFD196629 JOZ196619:JOZ196629 JYV196619:JYV196629 KIR196619:KIR196629 KSN196619:KSN196629 LCJ196619:LCJ196629 LMF196619:LMF196629 LWB196619:LWB196629 MFX196619:MFX196629 MPT196619:MPT196629 MZP196619:MZP196629 NJL196619:NJL196629 NTH196619:NTH196629 ODD196619:ODD196629 OMZ196619:OMZ196629 OWV196619:OWV196629 PGR196619:PGR196629 PQN196619:PQN196629 QAJ196619:QAJ196629 QKF196619:QKF196629 QUB196619:QUB196629 RDX196619:RDX196629 RNT196619:RNT196629 RXP196619:RXP196629 SHL196619:SHL196629 SRH196619:SRH196629 TBD196619:TBD196629 TKZ196619:TKZ196629 TUV196619:TUV196629 UER196619:UER196629 UON196619:UON196629 UYJ196619:UYJ196629 VIF196619:VIF196629 VSB196619:VSB196629 WBX196619:WBX196629 WLT196619:WLT196629 WVP196619:WVP196629 H262155:H262165 JD262155:JD262165 SZ262155:SZ262165 ACV262155:ACV262165 AMR262155:AMR262165 AWN262155:AWN262165 BGJ262155:BGJ262165 BQF262155:BQF262165 CAB262155:CAB262165 CJX262155:CJX262165 CTT262155:CTT262165 DDP262155:DDP262165 DNL262155:DNL262165 DXH262155:DXH262165 EHD262155:EHD262165 EQZ262155:EQZ262165 FAV262155:FAV262165 FKR262155:FKR262165 FUN262155:FUN262165 GEJ262155:GEJ262165 GOF262155:GOF262165 GYB262155:GYB262165 HHX262155:HHX262165 HRT262155:HRT262165 IBP262155:IBP262165 ILL262155:ILL262165 IVH262155:IVH262165 JFD262155:JFD262165 JOZ262155:JOZ262165 JYV262155:JYV262165 KIR262155:KIR262165 KSN262155:KSN262165 LCJ262155:LCJ262165 LMF262155:LMF262165 LWB262155:LWB262165 MFX262155:MFX262165 MPT262155:MPT262165 MZP262155:MZP262165 NJL262155:NJL262165 NTH262155:NTH262165 ODD262155:ODD262165 OMZ262155:OMZ262165 OWV262155:OWV262165 PGR262155:PGR262165 PQN262155:PQN262165 QAJ262155:QAJ262165 QKF262155:QKF262165 QUB262155:QUB262165 RDX262155:RDX262165 RNT262155:RNT262165 RXP262155:RXP262165 SHL262155:SHL262165 SRH262155:SRH262165 TBD262155:TBD262165 TKZ262155:TKZ262165 TUV262155:TUV262165 UER262155:UER262165 UON262155:UON262165 UYJ262155:UYJ262165 VIF262155:VIF262165 VSB262155:VSB262165 WBX262155:WBX262165 WLT262155:WLT262165 WVP262155:WVP262165 H327691:H327701 JD327691:JD327701 SZ327691:SZ327701 ACV327691:ACV327701 AMR327691:AMR327701 AWN327691:AWN327701 BGJ327691:BGJ327701 BQF327691:BQF327701 CAB327691:CAB327701 CJX327691:CJX327701 CTT327691:CTT327701 DDP327691:DDP327701 DNL327691:DNL327701 DXH327691:DXH327701 EHD327691:EHD327701 EQZ327691:EQZ327701 FAV327691:FAV327701 FKR327691:FKR327701 FUN327691:FUN327701 GEJ327691:GEJ327701 GOF327691:GOF327701 GYB327691:GYB327701 HHX327691:HHX327701 HRT327691:HRT327701 IBP327691:IBP327701 ILL327691:ILL327701 IVH327691:IVH327701 JFD327691:JFD327701 JOZ327691:JOZ327701 JYV327691:JYV327701 KIR327691:KIR327701 KSN327691:KSN327701 LCJ327691:LCJ327701 LMF327691:LMF327701 LWB327691:LWB327701 MFX327691:MFX327701 MPT327691:MPT327701 MZP327691:MZP327701 NJL327691:NJL327701 NTH327691:NTH327701 ODD327691:ODD327701 OMZ327691:OMZ327701 OWV327691:OWV327701 PGR327691:PGR327701 PQN327691:PQN327701 QAJ327691:QAJ327701 QKF327691:QKF327701 QUB327691:QUB327701 RDX327691:RDX327701 RNT327691:RNT327701 RXP327691:RXP327701 SHL327691:SHL327701 SRH327691:SRH327701 TBD327691:TBD327701 TKZ327691:TKZ327701 TUV327691:TUV327701 UER327691:UER327701 UON327691:UON327701 UYJ327691:UYJ327701 VIF327691:VIF327701 VSB327691:VSB327701 WBX327691:WBX327701 WLT327691:WLT327701 WVP327691:WVP327701 H393227:H393237 JD393227:JD393237 SZ393227:SZ393237 ACV393227:ACV393237 AMR393227:AMR393237 AWN393227:AWN393237 BGJ393227:BGJ393237 BQF393227:BQF393237 CAB393227:CAB393237 CJX393227:CJX393237 CTT393227:CTT393237 DDP393227:DDP393237 DNL393227:DNL393237 DXH393227:DXH393237 EHD393227:EHD393237 EQZ393227:EQZ393237 FAV393227:FAV393237 FKR393227:FKR393237 FUN393227:FUN393237 GEJ393227:GEJ393237 GOF393227:GOF393237 GYB393227:GYB393237 HHX393227:HHX393237 HRT393227:HRT393237 IBP393227:IBP393237 ILL393227:ILL393237 IVH393227:IVH393237 JFD393227:JFD393237 JOZ393227:JOZ393237 JYV393227:JYV393237 KIR393227:KIR393237 KSN393227:KSN393237 LCJ393227:LCJ393237 LMF393227:LMF393237 LWB393227:LWB393237 MFX393227:MFX393237 MPT393227:MPT393237 MZP393227:MZP393237 NJL393227:NJL393237 NTH393227:NTH393237 ODD393227:ODD393237 OMZ393227:OMZ393237 OWV393227:OWV393237 PGR393227:PGR393237 PQN393227:PQN393237 QAJ393227:QAJ393237 QKF393227:QKF393237 QUB393227:QUB393237 RDX393227:RDX393237 RNT393227:RNT393237 RXP393227:RXP393237 SHL393227:SHL393237 SRH393227:SRH393237 TBD393227:TBD393237 TKZ393227:TKZ393237 TUV393227:TUV393237 UER393227:UER393237 UON393227:UON393237 UYJ393227:UYJ393237 VIF393227:VIF393237 VSB393227:VSB393237 WBX393227:WBX393237 WLT393227:WLT393237 WVP393227:WVP393237 H458763:H458773 JD458763:JD458773 SZ458763:SZ458773 ACV458763:ACV458773 AMR458763:AMR458773 AWN458763:AWN458773 BGJ458763:BGJ458773 BQF458763:BQF458773 CAB458763:CAB458773 CJX458763:CJX458773 CTT458763:CTT458773 DDP458763:DDP458773 DNL458763:DNL458773 DXH458763:DXH458773 EHD458763:EHD458773 EQZ458763:EQZ458773 FAV458763:FAV458773 FKR458763:FKR458773 FUN458763:FUN458773 GEJ458763:GEJ458773 GOF458763:GOF458773 GYB458763:GYB458773 HHX458763:HHX458773 HRT458763:HRT458773 IBP458763:IBP458773 ILL458763:ILL458773 IVH458763:IVH458773 JFD458763:JFD458773 JOZ458763:JOZ458773 JYV458763:JYV458773 KIR458763:KIR458773 KSN458763:KSN458773 LCJ458763:LCJ458773 LMF458763:LMF458773 LWB458763:LWB458773 MFX458763:MFX458773 MPT458763:MPT458773 MZP458763:MZP458773 NJL458763:NJL458773 NTH458763:NTH458773 ODD458763:ODD458773 OMZ458763:OMZ458773 OWV458763:OWV458773 PGR458763:PGR458773 PQN458763:PQN458773 QAJ458763:QAJ458773 QKF458763:QKF458773 QUB458763:QUB458773 RDX458763:RDX458773 RNT458763:RNT458773 RXP458763:RXP458773 SHL458763:SHL458773 SRH458763:SRH458773 TBD458763:TBD458773 TKZ458763:TKZ458773 TUV458763:TUV458773 UER458763:UER458773 UON458763:UON458773 UYJ458763:UYJ458773 VIF458763:VIF458773 VSB458763:VSB458773 WBX458763:WBX458773 WLT458763:WLT458773 WVP458763:WVP458773 H524299:H524309 JD524299:JD524309 SZ524299:SZ524309 ACV524299:ACV524309 AMR524299:AMR524309 AWN524299:AWN524309 BGJ524299:BGJ524309 BQF524299:BQF524309 CAB524299:CAB524309 CJX524299:CJX524309 CTT524299:CTT524309 DDP524299:DDP524309 DNL524299:DNL524309 DXH524299:DXH524309 EHD524299:EHD524309 EQZ524299:EQZ524309 FAV524299:FAV524309 FKR524299:FKR524309 FUN524299:FUN524309 GEJ524299:GEJ524309 GOF524299:GOF524309 GYB524299:GYB524309 HHX524299:HHX524309 HRT524299:HRT524309 IBP524299:IBP524309 ILL524299:ILL524309 IVH524299:IVH524309 JFD524299:JFD524309 JOZ524299:JOZ524309 JYV524299:JYV524309 KIR524299:KIR524309 KSN524299:KSN524309 LCJ524299:LCJ524309 LMF524299:LMF524309 LWB524299:LWB524309 MFX524299:MFX524309 MPT524299:MPT524309 MZP524299:MZP524309 NJL524299:NJL524309 NTH524299:NTH524309 ODD524299:ODD524309 OMZ524299:OMZ524309 OWV524299:OWV524309 PGR524299:PGR524309 PQN524299:PQN524309 QAJ524299:QAJ524309 QKF524299:QKF524309 QUB524299:QUB524309 RDX524299:RDX524309 RNT524299:RNT524309 RXP524299:RXP524309 SHL524299:SHL524309 SRH524299:SRH524309 TBD524299:TBD524309 TKZ524299:TKZ524309 TUV524299:TUV524309 UER524299:UER524309 UON524299:UON524309 UYJ524299:UYJ524309 VIF524299:VIF524309 VSB524299:VSB524309 WBX524299:WBX524309 WLT524299:WLT524309 WVP524299:WVP524309 H589835:H589845 JD589835:JD589845 SZ589835:SZ589845 ACV589835:ACV589845 AMR589835:AMR589845 AWN589835:AWN589845 BGJ589835:BGJ589845 BQF589835:BQF589845 CAB589835:CAB589845 CJX589835:CJX589845 CTT589835:CTT589845 DDP589835:DDP589845 DNL589835:DNL589845 DXH589835:DXH589845 EHD589835:EHD589845 EQZ589835:EQZ589845 FAV589835:FAV589845 FKR589835:FKR589845 FUN589835:FUN589845 GEJ589835:GEJ589845 GOF589835:GOF589845 GYB589835:GYB589845 HHX589835:HHX589845 HRT589835:HRT589845 IBP589835:IBP589845 ILL589835:ILL589845 IVH589835:IVH589845 JFD589835:JFD589845 JOZ589835:JOZ589845 JYV589835:JYV589845 KIR589835:KIR589845 KSN589835:KSN589845 LCJ589835:LCJ589845 LMF589835:LMF589845 LWB589835:LWB589845 MFX589835:MFX589845 MPT589835:MPT589845 MZP589835:MZP589845 NJL589835:NJL589845 NTH589835:NTH589845 ODD589835:ODD589845 OMZ589835:OMZ589845 OWV589835:OWV589845 PGR589835:PGR589845 PQN589835:PQN589845 QAJ589835:QAJ589845 QKF589835:QKF589845 QUB589835:QUB589845 RDX589835:RDX589845 RNT589835:RNT589845 RXP589835:RXP589845 SHL589835:SHL589845 SRH589835:SRH589845 TBD589835:TBD589845 TKZ589835:TKZ589845 TUV589835:TUV589845 UER589835:UER589845 UON589835:UON589845 UYJ589835:UYJ589845 VIF589835:VIF589845 VSB589835:VSB589845 WBX589835:WBX589845 WLT589835:WLT589845 WVP589835:WVP589845 H655371:H655381 JD655371:JD655381 SZ655371:SZ655381 ACV655371:ACV655381 AMR655371:AMR655381 AWN655371:AWN655381 BGJ655371:BGJ655381 BQF655371:BQF655381 CAB655371:CAB655381 CJX655371:CJX655381 CTT655371:CTT655381 DDP655371:DDP655381 DNL655371:DNL655381 DXH655371:DXH655381 EHD655371:EHD655381 EQZ655371:EQZ655381 FAV655371:FAV655381 FKR655371:FKR655381 FUN655371:FUN655381 GEJ655371:GEJ655381 GOF655371:GOF655381 GYB655371:GYB655381 HHX655371:HHX655381 HRT655371:HRT655381 IBP655371:IBP655381 ILL655371:ILL655381 IVH655371:IVH655381 JFD655371:JFD655381 JOZ655371:JOZ655381 JYV655371:JYV655381 KIR655371:KIR655381 KSN655371:KSN655381 LCJ655371:LCJ655381 LMF655371:LMF655381 LWB655371:LWB655381 MFX655371:MFX655381 MPT655371:MPT655381 MZP655371:MZP655381 NJL655371:NJL655381 NTH655371:NTH655381 ODD655371:ODD655381 OMZ655371:OMZ655381 OWV655371:OWV655381 PGR655371:PGR655381 PQN655371:PQN655381 QAJ655371:QAJ655381 QKF655371:QKF655381 QUB655371:QUB655381 RDX655371:RDX655381 RNT655371:RNT655381 RXP655371:RXP655381 SHL655371:SHL655381 SRH655371:SRH655381 TBD655371:TBD655381 TKZ655371:TKZ655381 TUV655371:TUV655381 UER655371:UER655381 UON655371:UON655381 UYJ655371:UYJ655381 VIF655371:VIF655381 VSB655371:VSB655381 WBX655371:WBX655381 WLT655371:WLT655381 WVP655371:WVP655381 H720907:H720917 JD720907:JD720917 SZ720907:SZ720917 ACV720907:ACV720917 AMR720907:AMR720917 AWN720907:AWN720917 BGJ720907:BGJ720917 BQF720907:BQF720917 CAB720907:CAB720917 CJX720907:CJX720917 CTT720907:CTT720917 DDP720907:DDP720917 DNL720907:DNL720917 DXH720907:DXH720917 EHD720907:EHD720917 EQZ720907:EQZ720917 FAV720907:FAV720917 FKR720907:FKR720917 FUN720907:FUN720917 GEJ720907:GEJ720917 GOF720907:GOF720917 GYB720907:GYB720917 HHX720907:HHX720917 HRT720907:HRT720917 IBP720907:IBP720917 ILL720907:ILL720917 IVH720907:IVH720917 JFD720907:JFD720917 JOZ720907:JOZ720917 JYV720907:JYV720917 KIR720907:KIR720917 KSN720907:KSN720917 LCJ720907:LCJ720917 LMF720907:LMF720917 LWB720907:LWB720917 MFX720907:MFX720917 MPT720907:MPT720917 MZP720907:MZP720917 NJL720907:NJL720917 NTH720907:NTH720917 ODD720907:ODD720917 OMZ720907:OMZ720917 OWV720907:OWV720917 PGR720907:PGR720917 PQN720907:PQN720917 QAJ720907:QAJ720917 QKF720907:QKF720917 QUB720907:QUB720917 RDX720907:RDX720917 RNT720907:RNT720917 RXP720907:RXP720917 SHL720907:SHL720917 SRH720907:SRH720917 TBD720907:TBD720917 TKZ720907:TKZ720917 TUV720907:TUV720917 UER720907:UER720917 UON720907:UON720917 UYJ720907:UYJ720917 VIF720907:VIF720917 VSB720907:VSB720917 WBX720907:WBX720917 WLT720907:WLT720917 WVP720907:WVP720917 H786443:H786453 JD786443:JD786453 SZ786443:SZ786453 ACV786443:ACV786453 AMR786443:AMR786453 AWN786443:AWN786453 BGJ786443:BGJ786453 BQF786443:BQF786453 CAB786443:CAB786453 CJX786443:CJX786453 CTT786443:CTT786453 DDP786443:DDP786453 DNL786443:DNL786453 DXH786443:DXH786453 EHD786443:EHD786453 EQZ786443:EQZ786453 FAV786443:FAV786453 FKR786443:FKR786453 FUN786443:FUN786453 GEJ786443:GEJ786453 GOF786443:GOF786453 GYB786443:GYB786453 HHX786443:HHX786453 HRT786443:HRT786453 IBP786443:IBP786453 ILL786443:ILL786453 IVH786443:IVH786453 JFD786443:JFD786453 JOZ786443:JOZ786453 JYV786443:JYV786453 KIR786443:KIR786453 KSN786443:KSN786453 LCJ786443:LCJ786453 LMF786443:LMF786453 LWB786443:LWB786453 MFX786443:MFX786453 MPT786443:MPT786453 MZP786443:MZP786453 NJL786443:NJL786453 NTH786443:NTH786453 ODD786443:ODD786453 OMZ786443:OMZ786453 OWV786443:OWV786453 PGR786443:PGR786453 PQN786443:PQN786453 QAJ786443:QAJ786453 QKF786443:QKF786453 QUB786443:QUB786453 RDX786443:RDX786453 RNT786443:RNT786453 RXP786443:RXP786453 SHL786443:SHL786453 SRH786443:SRH786453 TBD786443:TBD786453 TKZ786443:TKZ786453 TUV786443:TUV786453 UER786443:UER786453 UON786443:UON786453 UYJ786443:UYJ786453 VIF786443:VIF786453 VSB786443:VSB786453 WBX786443:WBX786453 WLT786443:WLT786453 WVP786443:WVP786453 H851979:H851989 JD851979:JD851989 SZ851979:SZ851989 ACV851979:ACV851989 AMR851979:AMR851989 AWN851979:AWN851989 BGJ851979:BGJ851989 BQF851979:BQF851989 CAB851979:CAB851989 CJX851979:CJX851989 CTT851979:CTT851989 DDP851979:DDP851989 DNL851979:DNL851989 DXH851979:DXH851989 EHD851979:EHD851989 EQZ851979:EQZ851989 FAV851979:FAV851989 FKR851979:FKR851989 FUN851979:FUN851989 GEJ851979:GEJ851989 GOF851979:GOF851989 GYB851979:GYB851989 HHX851979:HHX851989 HRT851979:HRT851989 IBP851979:IBP851989 ILL851979:ILL851989 IVH851979:IVH851989 JFD851979:JFD851989 JOZ851979:JOZ851989 JYV851979:JYV851989 KIR851979:KIR851989 KSN851979:KSN851989 LCJ851979:LCJ851989 LMF851979:LMF851989 LWB851979:LWB851989 MFX851979:MFX851989 MPT851979:MPT851989 MZP851979:MZP851989 NJL851979:NJL851989 NTH851979:NTH851989 ODD851979:ODD851989 OMZ851979:OMZ851989 OWV851979:OWV851989 PGR851979:PGR851989 PQN851979:PQN851989 QAJ851979:QAJ851989 QKF851979:QKF851989 QUB851979:QUB851989 RDX851979:RDX851989 RNT851979:RNT851989 RXP851979:RXP851989 SHL851979:SHL851989 SRH851979:SRH851989 TBD851979:TBD851989 TKZ851979:TKZ851989 TUV851979:TUV851989 UER851979:UER851989 UON851979:UON851989 UYJ851979:UYJ851989 VIF851979:VIF851989 VSB851979:VSB851989 WBX851979:WBX851989 WLT851979:WLT851989 WVP851979:WVP851989 H917515:H917525 JD917515:JD917525 SZ917515:SZ917525 ACV917515:ACV917525 AMR917515:AMR917525 AWN917515:AWN917525 BGJ917515:BGJ917525 BQF917515:BQF917525 CAB917515:CAB917525 CJX917515:CJX917525 CTT917515:CTT917525 DDP917515:DDP917525 DNL917515:DNL917525 DXH917515:DXH917525 EHD917515:EHD917525 EQZ917515:EQZ917525 FAV917515:FAV917525 FKR917515:FKR917525 FUN917515:FUN917525 GEJ917515:GEJ917525 GOF917515:GOF917525 GYB917515:GYB917525 HHX917515:HHX917525 HRT917515:HRT917525 IBP917515:IBP917525 ILL917515:ILL917525 IVH917515:IVH917525 JFD917515:JFD917525 JOZ917515:JOZ917525 JYV917515:JYV917525 KIR917515:KIR917525 KSN917515:KSN917525 LCJ917515:LCJ917525 LMF917515:LMF917525 LWB917515:LWB917525 MFX917515:MFX917525 MPT917515:MPT917525 MZP917515:MZP917525 NJL917515:NJL917525 NTH917515:NTH917525 ODD917515:ODD917525 OMZ917515:OMZ917525 OWV917515:OWV917525 PGR917515:PGR917525 PQN917515:PQN917525 QAJ917515:QAJ917525 QKF917515:QKF917525 QUB917515:QUB917525 RDX917515:RDX917525 RNT917515:RNT917525 RXP917515:RXP917525 SHL917515:SHL917525 SRH917515:SRH917525 TBD917515:TBD917525 TKZ917515:TKZ917525 TUV917515:TUV917525 UER917515:UER917525 UON917515:UON917525 UYJ917515:UYJ917525 VIF917515:VIF917525 VSB917515:VSB917525 WBX917515:WBX917525 WLT917515:WLT917525 WVP917515:WVP917525 H983051:H983061 JD983051:JD983061 SZ983051:SZ983061 ACV983051:ACV983061 AMR983051:AMR983061 AWN983051:AWN983061 BGJ983051:BGJ983061 BQF983051:BQF983061 CAB983051:CAB983061 CJX983051:CJX983061 CTT983051:CTT983061 DDP983051:DDP983061 DNL983051:DNL983061 DXH983051:DXH983061 EHD983051:EHD983061 EQZ983051:EQZ983061 FAV983051:FAV983061 FKR983051:FKR983061 FUN983051:FUN983061 GEJ983051:GEJ983061 GOF983051:GOF983061 GYB983051:GYB983061 HHX983051:HHX983061 HRT983051:HRT983061 IBP983051:IBP983061 ILL983051:ILL983061 IVH983051:IVH983061 JFD983051:JFD983061 JOZ983051:JOZ983061 JYV983051:JYV983061 KIR983051:KIR983061 KSN983051:KSN983061 LCJ983051:LCJ983061 LMF983051:LMF983061 LWB983051:LWB983061 MFX983051:MFX983061 MPT983051:MPT983061 MZP983051:MZP983061 NJL983051:NJL983061 NTH983051:NTH983061 ODD983051:ODD983061 OMZ983051:OMZ983061 OWV983051:OWV983061 PGR983051:PGR983061 PQN983051:PQN983061 QAJ983051:QAJ983061 QKF983051:QKF983061 QUB983051:QUB983061 RDX983051:RDX983061 RNT983051:RNT983061 RXP983051:RXP983061 SHL983051:SHL983061 SRH983051:SRH983061 TBD983051:TBD983061 TKZ983051:TKZ983061 TUV983051:TUV983061 UER983051:UER983061 UON983051:UON983061 UYJ983051:UYJ983061 VIF983051:VIF983061 VSB983051:VSB983061 WBX983051:WBX983061 WLT983051:WLT983061 WVP983051:WVP983061 H87:H97 JD87:JD97 SZ87:SZ97 ACV87:ACV97 AMR87:AMR97 AWN87:AWN97 BGJ87:BGJ97 BQF87:BQF97 CAB87:CAB97 CJX87:CJX97 CTT87:CTT97 DDP87:DDP97 DNL87:DNL97 DXH87:DXH97 EHD87:EHD97 EQZ87:EQZ97 FAV87:FAV97 FKR87:FKR97 FUN87:FUN97 GEJ87:GEJ97 GOF87:GOF97 GYB87:GYB97 HHX87:HHX97 HRT87:HRT97 IBP87:IBP97 ILL87:ILL97 IVH87:IVH97 JFD87:JFD97 JOZ87:JOZ97 JYV87:JYV97 KIR87:KIR97 KSN87:KSN97 LCJ87:LCJ97 LMF87:LMF97 LWB87:LWB97 MFX87:MFX97 MPT87:MPT97 MZP87:MZP97 NJL87:NJL97 NTH87:NTH97 ODD87:ODD97 OMZ87:OMZ97 OWV87:OWV97 PGR87:PGR97 PQN87:PQN97 QAJ87:QAJ97 QKF87:QKF97 QUB87:QUB97 RDX87:RDX97 RNT87:RNT97 RXP87:RXP97 SHL87:SHL97 SRH87:SRH97 TBD87:TBD97 TKZ87:TKZ97 TUV87:TUV97 UER87:UER97 UON87:UON97 UYJ87:UYJ97 VIF87:VIF97 VSB87:VSB97 WBX87:WBX97 WLT87:WLT97 WVP87:WVP97 H65623:H65633 JD65623:JD65633 SZ65623:SZ65633 ACV65623:ACV65633 AMR65623:AMR65633 AWN65623:AWN65633 BGJ65623:BGJ65633 BQF65623:BQF65633 CAB65623:CAB65633 CJX65623:CJX65633 CTT65623:CTT65633 DDP65623:DDP65633 DNL65623:DNL65633 DXH65623:DXH65633 EHD65623:EHD65633 EQZ65623:EQZ65633 FAV65623:FAV65633 FKR65623:FKR65633 FUN65623:FUN65633 GEJ65623:GEJ65633 GOF65623:GOF65633 GYB65623:GYB65633 HHX65623:HHX65633 HRT65623:HRT65633 IBP65623:IBP65633 ILL65623:ILL65633 IVH65623:IVH65633 JFD65623:JFD65633 JOZ65623:JOZ65633 JYV65623:JYV65633 KIR65623:KIR65633 KSN65623:KSN65633 LCJ65623:LCJ65633 LMF65623:LMF65633 LWB65623:LWB65633 MFX65623:MFX65633 MPT65623:MPT65633 MZP65623:MZP65633 NJL65623:NJL65633 NTH65623:NTH65633 ODD65623:ODD65633 OMZ65623:OMZ65633 OWV65623:OWV65633 PGR65623:PGR65633 PQN65623:PQN65633 QAJ65623:QAJ65633 QKF65623:QKF65633 QUB65623:QUB65633 RDX65623:RDX65633 RNT65623:RNT65633 RXP65623:RXP65633 SHL65623:SHL65633 SRH65623:SRH65633 TBD65623:TBD65633 TKZ65623:TKZ65633 TUV65623:TUV65633 UER65623:UER65633 UON65623:UON65633 UYJ65623:UYJ65633 VIF65623:VIF65633 VSB65623:VSB65633 WBX65623:WBX65633 WLT65623:WLT65633 WVP65623:WVP65633 H131159:H131169 JD131159:JD131169 SZ131159:SZ131169 ACV131159:ACV131169 AMR131159:AMR131169 AWN131159:AWN131169 BGJ131159:BGJ131169 BQF131159:BQF131169 CAB131159:CAB131169 CJX131159:CJX131169 CTT131159:CTT131169 DDP131159:DDP131169 DNL131159:DNL131169 DXH131159:DXH131169 EHD131159:EHD131169 EQZ131159:EQZ131169 FAV131159:FAV131169 FKR131159:FKR131169 FUN131159:FUN131169 GEJ131159:GEJ131169 GOF131159:GOF131169 GYB131159:GYB131169 HHX131159:HHX131169 HRT131159:HRT131169 IBP131159:IBP131169 ILL131159:ILL131169 IVH131159:IVH131169 JFD131159:JFD131169 JOZ131159:JOZ131169 JYV131159:JYV131169 KIR131159:KIR131169 KSN131159:KSN131169 LCJ131159:LCJ131169 LMF131159:LMF131169 LWB131159:LWB131169 MFX131159:MFX131169 MPT131159:MPT131169 MZP131159:MZP131169 NJL131159:NJL131169 NTH131159:NTH131169 ODD131159:ODD131169 OMZ131159:OMZ131169 OWV131159:OWV131169 PGR131159:PGR131169 PQN131159:PQN131169 QAJ131159:QAJ131169 QKF131159:QKF131169 QUB131159:QUB131169 RDX131159:RDX131169 RNT131159:RNT131169 RXP131159:RXP131169 SHL131159:SHL131169 SRH131159:SRH131169 TBD131159:TBD131169 TKZ131159:TKZ131169 TUV131159:TUV131169 UER131159:UER131169 UON131159:UON131169 UYJ131159:UYJ131169 VIF131159:VIF131169 VSB131159:VSB131169 WBX131159:WBX131169 WLT131159:WLT131169 WVP131159:WVP131169 H196695:H196705 JD196695:JD196705 SZ196695:SZ196705 ACV196695:ACV196705 AMR196695:AMR196705 AWN196695:AWN196705 BGJ196695:BGJ196705 BQF196695:BQF196705 CAB196695:CAB196705 CJX196695:CJX196705 CTT196695:CTT196705 DDP196695:DDP196705 DNL196695:DNL196705 DXH196695:DXH196705 EHD196695:EHD196705 EQZ196695:EQZ196705 FAV196695:FAV196705 FKR196695:FKR196705 FUN196695:FUN196705 GEJ196695:GEJ196705 GOF196695:GOF196705 GYB196695:GYB196705 HHX196695:HHX196705 HRT196695:HRT196705 IBP196695:IBP196705 ILL196695:ILL196705 IVH196695:IVH196705 JFD196695:JFD196705 JOZ196695:JOZ196705 JYV196695:JYV196705 KIR196695:KIR196705 KSN196695:KSN196705 LCJ196695:LCJ196705 LMF196695:LMF196705 LWB196695:LWB196705 MFX196695:MFX196705 MPT196695:MPT196705 MZP196695:MZP196705 NJL196695:NJL196705 NTH196695:NTH196705 ODD196695:ODD196705 OMZ196695:OMZ196705 OWV196695:OWV196705 PGR196695:PGR196705 PQN196695:PQN196705 QAJ196695:QAJ196705 QKF196695:QKF196705 QUB196695:QUB196705 RDX196695:RDX196705 RNT196695:RNT196705 RXP196695:RXP196705 SHL196695:SHL196705 SRH196695:SRH196705 TBD196695:TBD196705 TKZ196695:TKZ196705 TUV196695:TUV196705 UER196695:UER196705 UON196695:UON196705 UYJ196695:UYJ196705 VIF196695:VIF196705 VSB196695:VSB196705 WBX196695:WBX196705 WLT196695:WLT196705 WVP196695:WVP196705 H262231:H262241 JD262231:JD262241 SZ262231:SZ262241 ACV262231:ACV262241 AMR262231:AMR262241 AWN262231:AWN262241 BGJ262231:BGJ262241 BQF262231:BQF262241 CAB262231:CAB262241 CJX262231:CJX262241 CTT262231:CTT262241 DDP262231:DDP262241 DNL262231:DNL262241 DXH262231:DXH262241 EHD262231:EHD262241 EQZ262231:EQZ262241 FAV262231:FAV262241 FKR262231:FKR262241 FUN262231:FUN262241 GEJ262231:GEJ262241 GOF262231:GOF262241 GYB262231:GYB262241 HHX262231:HHX262241 HRT262231:HRT262241 IBP262231:IBP262241 ILL262231:ILL262241 IVH262231:IVH262241 JFD262231:JFD262241 JOZ262231:JOZ262241 JYV262231:JYV262241 KIR262231:KIR262241 KSN262231:KSN262241 LCJ262231:LCJ262241 LMF262231:LMF262241 LWB262231:LWB262241 MFX262231:MFX262241 MPT262231:MPT262241 MZP262231:MZP262241 NJL262231:NJL262241 NTH262231:NTH262241 ODD262231:ODD262241 OMZ262231:OMZ262241 OWV262231:OWV262241 PGR262231:PGR262241 PQN262231:PQN262241 QAJ262231:QAJ262241 QKF262231:QKF262241 QUB262231:QUB262241 RDX262231:RDX262241 RNT262231:RNT262241 RXP262231:RXP262241 SHL262231:SHL262241 SRH262231:SRH262241 TBD262231:TBD262241 TKZ262231:TKZ262241 TUV262231:TUV262241 UER262231:UER262241 UON262231:UON262241 UYJ262231:UYJ262241 VIF262231:VIF262241 VSB262231:VSB262241 WBX262231:WBX262241 WLT262231:WLT262241 WVP262231:WVP262241 H327767:H327777 JD327767:JD327777 SZ327767:SZ327777 ACV327767:ACV327777 AMR327767:AMR327777 AWN327767:AWN327777 BGJ327767:BGJ327777 BQF327767:BQF327777 CAB327767:CAB327777 CJX327767:CJX327777 CTT327767:CTT327777 DDP327767:DDP327777 DNL327767:DNL327777 DXH327767:DXH327777 EHD327767:EHD327777 EQZ327767:EQZ327777 FAV327767:FAV327777 FKR327767:FKR327777 FUN327767:FUN327777 GEJ327767:GEJ327777 GOF327767:GOF327777 GYB327767:GYB327777 HHX327767:HHX327777 HRT327767:HRT327777 IBP327767:IBP327777 ILL327767:ILL327777 IVH327767:IVH327777 JFD327767:JFD327777 JOZ327767:JOZ327777 JYV327767:JYV327777 KIR327767:KIR327777 KSN327767:KSN327777 LCJ327767:LCJ327777 LMF327767:LMF327777 LWB327767:LWB327777 MFX327767:MFX327777 MPT327767:MPT327777 MZP327767:MZP327777 NJL327767:NJL327777 NTH327767:NTH327777 ODD327767:ODD327777 OMZ327767:OMZ327777 OWV327767:OWV327777 PGR327767:PGR327777 PQN327767:PQN327777 QAJ327767:QAJ327777 QKF327767:QKF327777 QUB327767:QUB327777 RDX327767:RDX327777 RNT327767:RNT327777 RXP327767:RXP327777 SHL327767:SHL327777 SRH327767:SRH327777 TBD327767:TBD327777 TKZ327767:TKZ327777 TUV327767:TUV327777 UER327767:UER327777 UON327767:UON327777 UYJ327767:UYJ327777 VIF327767:VIF327777 VSB327767:VSB327777 WBX327767:WBX327777 WLT327767:WLT327777 WVP327767:WVP327777 H393303:H393313 JD393303:JD393313 SZ393303:SZ393313 ACV393303:ACV393313 AMR393303:AMR393313 AWN393303:AWN393313 BGJ393303:BGJ393313 BQF393303:BQF393313 CAB393303:CAB393313 CJX393303:CJX393313 CTT393303:CTT393313 DDP393303:DDP393313 DNL393303:DNL393313 DXH393303:DXH393313 EHD393303:EHD393313 EQZ393303:EQZ393313 FAV393303:FAV393313 FKR393303:FKR393313 FUN393303:FUN393313 GEJ393303:GEJ393313 GOF393303:GOF393313 GYB393303:GYB393313 HHX393303:HHX393313 HRT393303:HRT393313 IBP393303:IBP393313 ILL393303:ILL393313 IVH393303:IVH393313 JFD393303:JFD393313 JOZ393303:JOZ393313 JYV393303:JYV393313 KIR393303:KIR393313 KSN393303:KSN393313 LCJ393303:LCJ393313 LMF393303:LMF393313 LWB393303:LWB393313 MFX393303:MFX393313 MPT393303:MPT393313 MZP393303:MZP393313 NJL393303:NJL393313 NTH393303:NTH393313 ODD393303:ODD393313 OMZ393303:OMZ393313 OWV393303:OWV393313 PGR393303:PGR393313 PQN393303:PQN393313 QAJ393303:QAJ393313 QKF393303:QKF393313 QUB393303:QUB393313 RDX393303:RDX393313 RNT393303:RNT393313 RXP393303:RXP393313 SHL393303:SHL393313 SRH393303:SRH393313 TBD393303:TBD393313 TKZ393303:TKZ393313 TUV393303:TUV393313 UER393303:UER393313 UON393303:UON393313 UYJ393303:UYJ393313 VIF393303:VIF393313 VSB393303:VSB393313 WBX393303:WBX393313 WLT393303:WLT393313 WVP393303:WVP393313 H458839:H458849 JD458839:JD458849 SZ458839:SZ458849 ACV458839:ACV458849 AMR458839:AMR458849 AWN458839:AWN458849 BGJ458839:BGJ458849 BQF458839:BQF458849 CAB458839:CAB458849 CJX458839:CJX458849 CTT458839:CTT458849 DDP458839:DDP458849 DNL458839:DNL458849 DXH458839:DXH458849 EHD458839:EHD458849 EQZ458839:EQZ458849 FAV458839:FAV458849 FKR458839:FKR458849 FUN458839:FUN458849 GEJ458839:GEJ458849 GOF458839:GOF458849 GYB458839:GYB458849 HHX458839:HHX458849 HRT458839:HRT458849 IBP458839:IBP458849 ILL458839:ILL458849 IVH458839:IVH458849 JFD458839:JFD458849 JOZ458839:JOZ458849 JYV458839:JYV458849 KIR458839:KIR458849 KSN458839:KSN458849 LCJ458839:LCJ458849 LMF458839:LMF458849 LWB458839:LWB458849 MFX458839:MFX458849 MPT458839:MPT458849 MZP458839:MZP458849 NJL458839:NJL458849 NTH458839:NTH458849 ODD458839:ODD458849 OMZ458839:OMZ458849 OWV458839:OWV458849 PGR458839:PGR458849 PQN458839:PQN458849 QAJ458839:QAJ458849 QKF458839:QKF458849 QUB458839:QUB458849 RDX458839:RDX458849 RNT458839:RNT458849 RXP458839:RXP458849 SHL458839:SHL458849 SRH458839:SRH458849 TBD458839:TBD458849 TKZ458839:TKZ458849 TUV458839:TUV458849 UER458839:UER458849 UON458839:UON458849 UYJ458839:UYJ458849 VIF458839:VIF458849 VSB458839:VSB458849 WBX458839:WBX458849 WLT458839:WLT458849 WVP458839:WVP458849 H524375:H524385 JD524375:JD524385 SZ524375:SZ524385 ACV524375:ACV524385 AMR524375:AMR524385 AWN524375:AWN524385 BGJ524375:BGJ524385 BQF524375:BQF524385 CAB524375:CAB524385 CJX524375:CJX524385 CTT524375:CTT524385 DDP524375:DDP524385 DNL524375:DNL524385 DXH524375:DXH524385 EHD524375:EHD524385 EQZ524375:EQZ524385 FAV524375:FAV524385 FKR524375:FKR524385 FUN524375:FUN524385 GEJ524375:GEJ524385 GOF524375:GOF524385 GYB524375:GYB524385 HHX524375:HHX524385 HRT524375:HRT524385 IBP524375:IBP524385 ILL524375:ILL524385 IVH524375:IVH524385 JFD524375:JFD524385 JOZ524375:JOZ524385 JYV524375:JYV524385 KIR524375:KIR524385 KSN524375:KSN524385 LCJ524375:LCJ524385 LMF524375:LMF524385 LWB524375:LWB524385 MFX524375:MFX524385 MPT524375:MPT524385 MZP524375:MZP524385 NJL524375:NJL524385 NTH524375:NTH524385 ODD524375:ODD524385 OMZ524375:OMZ524385 OWV524375:OWV524385 PGR524375:PGR524385 PQN524375:PQN524385 QAJ524375:QAJ524385 QKF524375:QKF524385 QUB524375:QUB524385 RDX524375:RDX524385 RNT524375:RNT524385 RXP524375:RXP524385 SHL524375:SHL524385 SRH524375:SRH524385 TBD524375:TBD524385 TKZ524375:TKZ524385 TUV524375:TUV524385 UER524375:UER524385 UON524375:UON524385 UYJ524375:UYJ524385 VIF524375:VIF524385 VSB524375:VSB524385 WBX524375:WBX524385 WLT524375:WLT524385 WVP524375:WVP524385 H589911:H589921 JD589911:JD589921 SZ589911:SZ589921 ACV589911:ACV589921 AMR589911:AMR589921 AWN589911:AWN589921 BGJ589911:BGJ589921 BQF589911:BQF589921 CAB589911:CAB589921 CJX589911:CJX589921 CTT589911:CTT589921 DDP589911:DDP589921 DNL589911:DNL589921 DXH589911:DXH589921 EHD589911:EHD589921 EQZ589911:EQZ589921 FAV589911:FAV589921 FKR589911:FKR589921 FUN589911:FUN589921 GEJ589911:GEJ589921 GOF589911:GOF589921 GYB589911:GYB589921 HHX589911:HHX589921 HRT589911:HRT589921 IBP589911:IBP589921 ILL589911:ILL589921 IVH589911:IVH589921 JFD589911:JFD589921 JOZ589911:JOZ589921 JYV589911:JYV589921 KIR589911:KIR589921 KSN589911:KSN589921 LCJ589911:LCJ589921 LMF589911:LMF589921 LWB589911:LWB589921 MFX589911:MFX589921 MPT589911:MPT589921 MZP589911:MZP589921 NJL589911:NJL589921 NTH589911:NTH589921 ODD589911:ODD589921 OMZ589911:OMZ589921 OWV589911:OWV589921 PGR589911:PGR589921 PQN589911:PQN589921 QAJ589911:QAJ589921 QKF589911:QKF589921 QUB589911:QUB589921 RDX589911:RDX589921 RNT589911:RNT589921 RXP589911:RXP589921 SHL589911:SHL589921 SRH589911:SRH589921 TBD589911:TBD589921 TKZ589911:TKZ589921 TUV589911:TUV589921 UER589911:UER589921 UON589911:UON589921 UYJ589911:UYJ589921 VIF589911:VIF589921 VSB589911:VSB589921 WBX589911:WBX589921 WLT589911:WLT589921 WVP589911:WVP589921 H655447:H655457 JD655447:JD655457 SZ655447:SZ655457 ACV655447:ACV655457 AMR655447:AMR655457 AWN655447:AWN655457 BGJ655447:BGJ655457 BQF655447:BQF655457 CAB655447:CAB655457 CJX655447:CJX655457 CTT655447:CTT655457 DDP655447:DDP655457 DNL655447:DNL655457 DXH655447:DXH655457 EHD655447:EHD655457 EQZ655447:EQZ655457 FAV655447:FAV655457 FKR655447:FKR655457 FUN655447:FUN655457 GEJ655447:GEJ655457 GOF655447:GOF655457 GYB655447:GYB655457 HHX655447:HHX655457 HRT655447:HRT655457 IBP655447:IBP655457 ILL655447:ILL655457 IVH655447:IVH655457 JFD655447:JFD655457 JOZ655447:JOZ655457 JYV655447:JYV655457 KIR655447:KIR655457 KSN655447:KSN655457 LCJ655447:LCJ655457 LMF655447:LMF655457 LWB655447:LWB655457 MFX655447:MFX655457 MPT655447:MPT655457 MZP655447:MZP655457 NJL655447:NJL655457 NTH655447:NTH655457 ODD655447:ODD655457 OMZ655447:OMZ655457 OWV655447:OWV655457 PGR655447:PGR655457 PQN655447:PQN655457 QAJ655447:QAJ655457 QKF655447:QKF655457 QUB655447:QUB655457 RDX655447:RDX655457 RNT655447:RNT655457 RXP655447:RXP655457 SHL655447:SHL655457 SRH655447:SRH655457 TBD655447:TBD655457 TKZ655447:TKZ655457 TUV655447:TUV655457 UER655447:UER655457 UON655447:UON655457 UYJ655447:UYJ655457 VIF655447:VIF655457 VSB655447:VSB655457 WBX655447:WBX655457 WLT655447:WLT655457 WVP655447:WVP655457 H720983:H720993 JD720983:JD720993 SZ720983:SZ720993 ACV720983:ACV720993 AMR720983:AMR720993 AWN720983:AWN720993 BGJ720983:BGJ720993 BQF720983:BQF720993 CAB720983:CAB720993 CJX720983:CJX720993 CTT720983:CTT720993 DDP720983:DDP720993 DNL720983:DNL720993 DXH720983:DXH720993 EHD720983:EHD720993 EQZ720983:EQZ720993 FAV720983:FAV720993 FKR720983:FKR720993 FUN720983:FUN720993 GEJ720983:GEJ720993 GOF720983:GOF720993 GYB720983:GYB720993 HHX720983:HHX720993 HRT720983:HRT720993 IBP720983:IBP720993 ILL720983:ILL720993 IVH720983:IVH720993 JFD720983:JFD720993 JOZ720983:JOZ720993 JYV720983:JYV720993 KIR720983:KIR720993 KSN720983:KSN720993 LCJ720983:LCJ720993 LMF720983:LMF720993 LWB720983:LWB720993 MFX720983:MFX720993 MPT720983:MPT720993 MZP720983:MZP720993 NJL720983:NJL720993 NTH720983:NTH720993 ODD720983:ODD720993 OMZ720983:OMZ720993 OWV720983:OWV720993 PGR720983:PGR720993 PQN720983:PQN720993 QAJ720983:QAJ720993 QKF720983:QKF720993 QUB720983:QUB720993 RDX720983:RDX720993 RNT720983:RNT720993 RXP720983:RXP720993 SHL720983:SHL720993 SRH720983:SRH720993 TBD720983:TBD720993 TKZ720983:TKZ720993 TUV720983:TUV720993 UER720983:UER720993 UON720983:UON720993 UYJ720983:UYJ720993 VIF720983:VIF720993 VSB720983:VSB720993 WBX720983:WBX720993 WLT720983:WLT720993 WVP720983:WVP720993 H786519:H786529 JD786519:JD786529 SZ786519:SZ786529 ACV786519:ACV786529 AMR786519:AMR786529 AWN786519:AWN786529 BGJ786519:BGJ786529 BQF786519:BQF786529 CAB786519:CAB786529 CJX786519:CJX786529 CTT786519:CTT786529 DDP786519:DDP786529 DNL786519:DNL786529 DXH786519:DXH786529 EHD786519:EHD786529 EQZ786519:EQZ786529 FAV786519:FAV786529 FKR786519:FKR786529 FUN786519:FUN786529 GEJ786519:GEJ786529 GOF786519:GOF786529 GYB786519:GYB786529 HHX786519:HHX786529 HRT786519:HRT786529 IBP786519:IBP786529 ILL786519:ILL786529 IVH786519:IVH786529 JFD786519:JFD786529 JOZ786519:JOZ786529 JYV786519:JYV786529 KIR786519:KIR786529 KSN786519:KSN786529 LCJ786519:LCJ786529 LMF786519:LMF786529 LWB786519:LWB786529 MFX786519:MFX786529 MPT786519:MPT786529 MZP786519:MZP786529 NJL786519:NJL786529 NTH786519:NTH786529 ODD786519:ODD786529 OMZ786519:OMZ786529 OWV786519:OWV786529 PGR786519:PGR786529 PQN786519:PQN786529 QAJ786519:QAJ786529 QKF786519:QKF786529 QUB786519:QUB786529 RDX786519:RDX786529 RNT786519:RNT786529 RXP786519:RXP786529 SHL786519:SHL786529 SRH786519:SRH786529 TBD786519:TBD786529 TKZ786519:TKZ786529 TUV786519:TUV786529 UER786519:UER786529 UON786519:UON786529 UYJ786519:UYJ786529 VIF786519:VIF786529 VSB786519:VSB786529 WBX786519:WBX786529 WLT786519:WLT786529 WVP786519:WVP786529 H852055:H852065 JD852055:JD852065 SZ852055:SZ852065 ACV852055:ACV852065 AMR852055:AMR852065 AWN852055:AWN852065 BGJ852055:BGJ852065 BQF852055:BQF852065 CAB852055:CAB852065 CJX852055:CJX852065 CTT852055:CTT852065 DDP852055:DDP852065 DNL852055:DNL852065 DXH852055:DXH852065 EHD852055:EHD852065 EQZ852055:EQZ852065 FAV852055:FAV852065 FKR852055:FKR852065 FUN852055:FUN852065 GEJ852055:GEJ852065 GOF852055:GOF852065 GYB852055:GYB852065 HHX852055:HHX852065 HRT852055:HRT852065 IBP852055:IBP852065 ILL852055:ILL852065 IVH852055:IVH852065 JFD852055:JFD852065 JOZ852055:JOZ852065 JYV852055:JYV852065 KIR852055:KIR852065 KSN852055:KSN852065 LCJ852055:LCJ852065 LMF852055:LMF852065 LWB852055:LWB852065 MFX852055:MFX852065 MPT852055:MPT852065 MZP852055:MZP852065 NJL852055:NJL852065 NTH852055:NTH852065 ODD852055:ODD852065 OMZ852055:OMZ852065 OWV852055:OWV852065 PGR852055:PGR852065 PQN852055:PQN852065 QAJ852055:QAJ852065 QKF852055:QKF852065 QUB852055:QUB852065 RDX852055:RDX852065 RNT852055:RNT852065 RXP852055:RXP852065 SHL852055:SHL852065 SRH852055:SRH852065 TBD852055:TBD852065 TKZ852055:TKZ852065 TUV852055:TUV852065 UER852055:UER852065 UON852055:UON852065 UYJ852055:UYJ852065 VIF852055:VIF852065 VSB852055:VSB852065 WBX852055:WBX852065 WLT852055:WLT852065 WVP852055:WVP852065 H917591:H917601 JD917591:JD917601 SZ917591:SZ917601 ACV917591:ACV917601 AMR917591:AMR917601 AWN917591:AWN917601 BGJ917591:BGJ917601 BQF917591:BQF917601 CAB917591:CAB917601 CJX917591:CJX917601 CTT917591:CTT917601 DDP917591:DDP917601 DNL917591:DNL917601 DXH917591:DXH917601 EHD917591:EHD917601 EQZ917591:EQZ917601 FAV917591:FAV917601 FKR917591:FKR917601 FUN917591:FUN917601 GEJ917591:GEJ917601 GOF917591:GOF917601 GYB917591:GYB917601 HHX917591:HHX917601 HRT917591:HRT917601 IBP917591:IBP917601 ILL917591:ILL917601 IVH917591:IVH917601 JFD917591:JFD917601 JOZ917591:JOZ917601 JYV917591:JYV917601 KIR917591:KIR917601 KSN917591:KSN917601 LCJ917591:LCJ917601 LMF917591:LMF917601 LWB917591:LWB917601 MFX917591:MFX917601 MPT917591:MPT917601 MZP917591:MZP917601 NJL917591:NJL917601 NTH917591:NTH917601 ODD917591:ODD917601 OMZ917591:OMZ917601 OWV917591:OWV917601 PGR917591:PGR917601 PQN917591:PQN917601 QAJ917591:QAJ917601 QKF917591:QKF917601 QUB917591:QUB917601 RDX917591:RDX917601 RNT917591:RNT917601 RXP917591:RXP917601 SHL917591:SHL917601 SRH917591:SRH917601 TBD917591:TBD917601 TKZ917591:TKZ917601 TUV917591:TUV917601 UER917591:UER917601 UON917591:UON917601 UYJ917591:UYJ917601 VIF917591:VIF917601 VSB917591:VSB917601 WBX917591:WBX917601 WLT917591:WLT917601 WVP917591:WVP917601 H983127:H983137 JD983127:JD983137 SZ983127:SZ983137 ACV983127:ACV983137 AMR983127:AMR983137 AWN983127:AWN983137 BGJ983127:BGJ983137 BQF983127:BQF983137 CAB983127:CAB983137 CJX983127:CJX983137 CTT983127:CTT983137 DDP983127:DDP983137 DNL983127:DNL983137 DXH983127:DXH983137 EHD983127:EHD983137 EQZ983127:EQZ983137 FAV983127:FAV983137 FKR983127:FKR983137 FUN983127:FUN983137 GEJ983127:GEJ983137 GOF983127:GOF983137 GYB983127:GYB983137 HHX983127:HHX983137 HRT983127:HRT983137 IBP983127:IBP983137 ILL983127:ILL983137 IVH983127:IVH983137 JFD983127:JFD983137 JOZ983127:JOZ983137 JYV983127:JYV983137 KIR983127:KIR983137 KSN983127:KSN983137 LCJ983127:LCJ983137 LMF983127:LMF983137 LWB983127:LWB983137 MFX983127:MFX983137 MPT983127:MPT983137 MZP983127:MZP983137 NJL983127:NJL983137 NTH983127:NTH983137 ODD983127:ODD983137 OMZ983127:OMZ983137 OWV983127:OWV983137 PGR983127:PGR983137 PQN983127:PQN983137 QAJ983127:QAJ983137 QKF983127:QKF983137 QUB983127:QUB983137 RDX983127:RDX983137 RNT983127:RNT983137 RXP983127:RXP983137 SHL983127:SHL983137 SRH983127:SRH983137 TBD983127:TBD983137 TKZ983127:TKZ983137 TUV983127:TUV983137 UER983127:UER983137 UON983127:UON983137 UYJ983127:UYJ983137 VIF983127:VIF983137 VSB983127:VSB983137 WBX983127:WBX983137 WLT983127:WLT983137 WVP983127:WVP983137 H29 JD29 SZ29 ACV29 AMR29 AWN29 BGJ29 BQF29 CAB29 CJX29 CTT29 DDP29 DNL29 DXH29 EHD29 EQZ29 FAV29 FKR29 FUN29 GEJ29 GOF29 GYB29 HHX29 HRT29 IBP29 ILL29 IVH29 JFD29 JOZ29 JYV29 KIR29 KSN29 LCJ29 LMF29 LWB29 MFX29 MPT29 MZP29 NJL29 NTH29 ODD29 OMZ29 OWV29 PGR29 PQN29 QAJ29 QKF29 QUB29 RDX29 RNT29 RXP29 SHL29 SRH29 TBD29 TKZ29 TUV29 UER29 UON29 UYJ29 VIF29 VSB29 WBX29 WLT29 WVP29 H65568 JD65568 SZ65568 ACV65568 AMR65568 AWN65568 BGJ65568 BQF65568 CAB65568 CJX65568 CTT65568 DDP65568 DNL65568 DXH65568 EHD65568 EQZ65568 FAV65568 FKR65568 FUN65568 GEJ65568 GOF65568 GYB65568 HHX65568 HRT65568 IBP65568 ILL65568 IVH65568 JFD65568 JOZ65568 JYV65568 KIR65568 KSN65568 LCJ65568 LMF65568 LWB65568 MFX65568 MPT65568 MZP65568 NJL65568 NTH65568 ODD65568 OMZ65568 OWV65568 PGR65568 PQN65568 QAJ65568 QKF65568 QUB65568 RDX65568 RNT65568 RXP65568 SHL65568 SRH65568 TBD65568 TKZ65568 TUV65568 UER65568 UON65568 UYJ65568 VIF65568 VSB65568 WBX65568 WLT65568 WVP65568 H131104 JD131104 SZ131104 ACV131104 AMR131104 AWN131104 BGJ131104 BQF131104 CAB131104 CJX131104 CTT131104 DDP131104 DNL131104 DXH131104 EHD131104 EQZ131104 FAV131104 FKR131104 FUN131104 GEJ131104 GOF131104 GYB131104 HHX131104 HRT131104 IBP131104 ILL131104 IVH131104 JFD131104 JOZ131104 JYV131104 KIR131104 KSN131104 LCJ131104 LMF131104 LWB131104 MFX131104 MPT131104 MZP131104 NJL131104 NTH131104 ODD131104 OMZ131104 OWV131104 PGR131104 PQN131104 QAJ131104 QKF131104 QUB131104 RDX131104 RNT131104 RXP131104 SHL131104 SRH131104 TBD131104 TKZ131104 TUV131104 UER131104 UON131104 UYJ131104 VIF131104 VSB131104 WBX131104 WLT131104 WVP131104 H196640 JD196640 SZ196640 ACV196640 AMR196640 AWN196640 BGJ196640 BQF196640 CAB196640 CJX196640 CTT196640 DDP196640 DNL196640 DXH196640 EHD196640 EQZ196640 FAV196640 FKR196640 FUN196640 GEJ196640 GOF196640 GYB196640 HHX196640 HRT196640 IBP196640 ILL196640 IVH196640 JFD196640 JOZ196640 JYV196640 KIR196640 KSN196640 LCJ196640 LMF196640 LWB196640 MFX196640 MPT196640 MZP196640 NJL196640 NTH196640 ODD196640 OMZ196640 OWV196640 PGR196640 PQN196640 QAJ196640 QKF196640 QUB196640 RDX196640 RNT196640 RXP196640 SHL196640 SRH196640 TBD196640 TKZ196640 TUV196640 UER196640 UON196640 UYJ196640 VIF196640 VSB196640 WBX196640 WLT196640 WVP196640 H262176 JD262176 SZ262176 ACV262176 AMR262176 AWN262176 BGJ262176 BQF262176 CAB262176 CJX262176 CTT262176 DDP262176 DNL262176 DXH262176 EHD262176 EQZ262176 FAV262176 FKR262176 FUN262176 GEJ262176 GOF262176 GYB262176 HHX262176 HRT262176 IBP262176 ILL262176 IVH262176 JFD262176 JOZ262176 JYV262176 KIR262176 KSN262176 LCJ262176 LMF262176 LWB262176 MFX262176 MPT262176 MZP262176 NJL262176 NTH262176 ODD262176 OMZ262176 OWV262176 PGR262176 PQN262176 QAJ262176 QKF262176 QUB262176 RDX262176 RNT262176 RXP262176 SHL262176 SRH262176 TBD262176 TKZ262176 TUV262176 UER262176 UON262176 UYJ262176 VIF262176 VSB262176 WBX262176 WLT262176 WVP262176 H327712 JD327712 SZ327712 ACV327712 AMR327712 AWN327712 BGJ327712 BQF327712 CAB327712 CJX327712 CTT327712 DDP327712 DNL327712 DXH327712 EHD327712 EQZ327712 FAV327712 FKR327712 FUN327712 GEJ327712 GOF327712 GYB327712 HHX327712 HRT327712 IBP327712 ILL327712 IVH327712 JFD327712 JOZ327712 JYV327712 KIR327712 KSN327712 LCJ327712 LMF327712 LWB327712 MFX327712 MPT327712 MZP327712 NJL327712 NTH327712 ODD327712 OMZ327712 OWV327712 PGR327712 PQN327712 QAJ327712 QKF327712 QUB327712 RDX327712 RNT327712 RXP327712 SHL327712 SRH327712 TBD327712 TKZ327712 TUV327712 UER327712 UON327712 UYJ327712 VIF327712 VSB327712 WBX327712 WLT327712 WVP327712 H393248 JD393248 SZ393248 ACV393248 AMR393248 AWN393248 BGJ393248 BQF393248 CAB393248 CJX393248 CTT393248 DDP393248 DNL393248 DXH393248 EHD393248 EQZ393248 FAV393248 FKR393248 FUN393248 GEJ393248 GOF393248 GYB393248 HHX393248 HRT393248 IBP393248 ILL393248 IVH393248 JFD393248 JOZ393248 JYV393248 KIR393248 KSN393248 LCJ393248 LMF393248 LWB393248 MFX393248 MPT393248 MZP393248 NJL393248 NTH393248 ODD393248 OMZ393248 OWV393248 PGR393248 PQN393248 QAJ393248 QKF393248 QUB393248 RDX393248 RNT393248 RXP393248 SHL393248 SRH393248 TBD393248 TKZ393248 TUV393248 UER393248 UON393248 UYJ393248 VIF393248 VSB393248 WBX393248 WLT393248 WVP393248 H458784 JD458784 SZ458784 ACV458784 AMR458784 AWN458784 BGJ458784 BQF458784 CAB458784 CJX458784 CTT458784 DDP458784 DNL458784 DXH458784 EHD458784 EQZ458784 FAV458784 FKR458784 FUN458784 GEJ458784 GOF458784 GYB458784 HHX458784 HRT458784 IBP458784 ILL458784 IVH458784 JFD458784 JOZ458784 JYV458784 KIR458784 KSN458784 LCJ458784 LMF458784 LWB458784 MFX458784 MPT458784 MZP458784 NJL458784 NTH458784 ODD458784 OMZ458784 OWV458784 PGR458784 PQN458784 QAJ458784 QKF458784 QUB458784 RDX458784 RNT458784 RXP458784 SHL458784 SRH458784 TBD458784 TKZ458784 TUV458784 UER458784 UON458784 UYJ458784 VIF458784 VSB458784 WBX458784 WLT458784 WVP458784 H524320 JD524320 SZ524320 ACV524320 AMR524320 AWN524320 BGJ524320 BQF524320 CAB524320 CJX524320 CTT524320 DDP524320 DNL524320 DXH524320 EHD524320 EQZ524320 FAV524320 FKR524320 FUN524320 GEJ524320 GOF524320 GYB524320 HHX524320 HRT524320 IBP524320 ILL524320 IVH524320 JFD524320 JOZ524320 JYV524320 KIR524320 KSN524320 LCJ524320 LMF524320 LWB524320 MFX524320 MPT524320 MZP524320 NJL524320 NTH524320 ODD524320 OMZ524320 OWV524320 PGR524320 PQN524320 QAJ524320 QKF524320 QUB524320 RDX524320 RNT524320 RXP524320 SHL524320 SRH524320 TBD524320 TKZ524320 TUV524320 UER524320 UON524320 UYJ524320 VIF524320 VSB524320 WBX524320 WLT524320 WVP524320 H589856 JD589856 SZ589856 ACV589856 AMR589856 AWN589856 BGJ589856 BQF589856 CAB589856 CJX589856 CTT589856 DDP589856 DNL589856 DXH589856 EHD589856 EQZ589856 FAV589856 FKR589856 FUN589856 GEJ589856 GOF589856 GYB589856 HHX589856 HRT589856 IBP589856 ILL589856 IVH589856 JFD589856 JOZ589856 JYV589856 KIR589856 KSN589856 LCJ589856 LMF589856 LWB589856 MFX589856 MPT589856 MZP589856 NJL589856 NTH589856 ODD589856 OMZ589856 OWV589856 PGR589856 PQN589856 QAJ589856 QKF589856 QUB589856 RDX589856 RNT589856 RXP589856 SHL589856 SRH589856 TBD589856 TKZ589856 TUV589856 UER589856 UON589856 UYJ589856 VIF589856 VSB589856 WBX589856 WLT589856 WVP589856 H655392 JD655392 SZ655392 ACV655392 AMR655392 AWN655392 BGJ655392 BQF655392 CAB655392 CJX655392 CTT655392 DDP655392 DNL655392 DXH655392 EHD655392 EQZ655392 FAV655392 FKR655392 FUN655392 GEJ655392 GOF655392 GYB655392 HHX655392 HRT655392 IBP655392 ILL655392 IVH655392 JFD655392 JOZ655392 JYV655392 KIR655392 KSN655392 LCJ655392 LMF655392 LWB655392 MFX655392 MPT655392 MZP655392 NJL655392 NTH655392 ODD655392 OMZ655392 OWV655392 PGR655392 PQN655392 QAJ655392 QKF655392 QUB655392 RDX655392 RNT655392 RXP655392 SHL655392 SRH655392 TBD655392 TKZ655392 TUV655392 UER655392 UON655392 UYJ655392 VIF655392 VSB655392 WBX655392 WLT655392 WVP655392 H720928 JD720928 SZ720928 ACV720928 AMR720928 AWN720928 BGJ720928 BQF720928 CAB720928 CJX720928 CTT720928 DDP720928 DNL720928 DXH720928 EHD720928 EQZ720928 FAV720928 FKR720928 FUN720928 GEJ720928 GOF720928 GYB720928 HHX720928 HRT720928 IBP720928 ILL720928 IVH720928 JFD720928 JOZ720928 JYV720928 KIR720928 KSN720928 LCJ720928 LMF720928 LWB720928 MFX720928 MPT720928 MZP720928 NJL720928 NTH720928 ODD720928 OMZ720928 OWV720928 PGR720928 PQN720928 QAJ720928 QKF720928 QUB720928 RDX720928 RNT720928 RXP720928 SHL720928 SRH720928 TBD720928 TKZ720928 TUV720928 UER720928 UON720928 UYJ720928 VIF720928 VSB720928 WBX720928 WLT720928 WVP720928 H786464 JD786464 SZ786464 ACV786464 AMR786464 AWN786464 BGJ786464 BQF786464 CAB786464 CJX786464 CTT786464 DDP786464 DNL786464 DXH786464 EHD786464 EQZ786464 FAV786464 FKR786464 FUN786464 GEJ786464 GOF786464 GYB786464 HHX786464 HRT786464 IBP786464 ILL786464 IVH786464 JFD786464 JOZ786464 JYV786464 KIR786464 KSN786464 LCJ786464 LMF786464 LWB786464 MFX786464 MPT786464 MZP786464 NJL786464 NTH786464 ODD786464 OMZ786464 OWV786464 PGR786464 PQN786464 QAJ786464 QKF786464 QUB786464 RDX786464 RNT786464 RXP786464 SHL786464 SRH786464 TBD786464 TKZ786464 TUV786464 UER786464 UON786464 UYJ786464 VIF786464 VSB786464 WBX786464 WLT786464 WVP786464 H852000 JD852000 SZ852000 ACV852000 AMR852000 AWN852000 BGJ852000 BQF852000 CAB852000 CJX852000 CTT852000 DDP852000 DNL852000 DXH852000 EHD852000 EQZ852000 FAV852000 FKR852000 FUN852000 GEJ852000 GOF852000 GYB852000 HHX852000 HRT852000 IBP852000 ILL852000 IVH852000 JFD852000 JOZ852000 JYV852000 KIR852000 KSN852000 LCJ852000 LMF852000 LWB852000 MFX852000 MPT852000 MZP852000 NJL852000 NTH852000 ODD852000 OMZ852000 OWV852000 PGR852000 PQN852000 QAJ852000 QKF852000 QUB852000 RDX852000 RNT852000 RXP852000 SHL852000 SRH852000 TBD852000 TKZ852000 TUV852000 UER852000 UON852000 UYJ852000 VIF852000 VSB852000 WBX852000 WLT852000 WVP852000 H917536 JD917536 SZ917536 ACV917536 AMR917536 AWN917536 BGJ917536 BQF917536 CAB917536 CJX917536 CTT917536 DDP917536 DNL917536 DXH917536 EHD917536 EQZ917536 FAV917536 FKR917536 FUN917536 GEJ917536 GOF917536 GYB917536 HHX917536 HRT917536 IBP917536 ILL917536 IVH917536 JFD917536 JOZ917536 JYV917536 KIR917536 KSN917536 LCJ917536 LMF917536 LWB917536 MFX917536 MPT917536 MZP917536 NJL917536 NTH917536 ODD917536 OMZ917536 OWV917536 PGR917536 PQN917536 QAJ917536 QKF917536 QUB917536 RDX917536 RNT917536 RXP917536 SHL917536 SRH917536 TBD917536 TKZ917536 TUV917536 UER917536 UON917536 UYJ917536 VIF917536 VSB917536 WBX917536 WLT917536 WVP917536 H983072 JD983072 SZ983072 ACV983072 AMR983072 AWN983072 BGJ983072 BQF983072 CAB983072 CJX983072 CTT983072 DDP983072 DNL983072 DXH983072 EHD983072 EQZ983072 FAV983072 FKR983072 FUN983072 GEJ983072 GOF983072 GYB983072 HHX983072 HRT983072 IBP983072 ILL983072 IVH983072 JFD983072 JOZ983072 JYV983072 KIR983072 KSN983072 LCJ983072 LMF983072 LWB983072 MFX983072 MPT983072 MZP983072 NJL983072 NTH983072 ODD983072 OMZ983072 OWV983072 PGR983072 PQN983072 QAJ983072 QKF983072 QUB983072 RDX983072 RNT983072 RXP983072 SHL983072 SRH983072 TBD983072 TKZ983072 TUV983072 UER983072 UON983072 UYJ983072 VIF983072 VSB983072 WBX983072 WLT983072 WVP983072 H47 JD47 SZ47 ACV47 AMR47 AWN47 BGJ47 BQF47 CAB47 CJX47 CTT47 DDP47 DNL47 DXH47 EHD47 EQZ47 FAV47 FKR47 FUN47 GEJ47 GOF47 GYB47 HHX47 HRT47 IBP47 ILL47 IVH47 JFD47 JOZ47 JYV47 KIR47 KSN47 LCJ47 LMF47 LWB47 MFX47 MPT47 MZP47 NJL47 NTH47 ODD47 OMZ47 OWV47 PGR47 PQN47 QAJ47 QKF47 QUB47 RDX47 RNT47 RXP47 SHL47 SRH47 TBD47 TKZ47 TUV47 UER47 UON47 UYJ47 VIF47 VSB47 WBX47 WLT47 WVP47 H65583 JD65583 SZ65583 ACV65583 AMR65583 AWN65583 BGJ65583 BQF65583 CAB65583 CJX65583 CTT65583 DDP65583 DNL65583 DXH65583 EHD65583 EQZ65583 FAV65583 FKR65583 FUN65583 GEJ65583 GOF65583 GYB65583 HHX65583 HRT65583 IBP65583 ILL65583 IVH65583 JFD65583 JOZ65583 JYV65583 KIR65583 KSN65583 LCJ65583 LMF65583 LWB65583 MFX65583 MPT65583 MZP65583 NJL65583 NTH65583 ODD65583 OMZ65583 OWV65583 PGR65583 PQN65583 QAJ65583 QKF65583 QUB65583 RDX65583 RNT65583 RXP65583 SHL65583 SRH65583 TBD65583 TKZ65583 TUV65583 UER65583 UON65583 UYJ65583 VIF65583 VSB65583 WBX65583 WLT65583 WVP65583 H131119 JD131119 SZ131119 ACV131119 AMR131119 AWN131119 BGJ131119 BQF131119 CAB131119 CJX131119 CTT131119 DDP131119 DNL131119 DXH131119 EHD131119 EQZ131119 FAV131119 FKR131119 FUN131119 GEJ131119 GOF131119 GYB131119 HHX131119 HRT131119 IBP131119 ILL131119 IVH131119 JFD131119 JOZ131119 JYV131119 KIR131119 KSN131119 LCJ131119 LMF131119 LWB131119 MFX131119 MPT131119 MZP131119 NJL131119 NTH131119 ODD131119 OMZ131119 OWV131119 PGR131119 PQN131119 QAJ131119 QKF131119 QUB131119 RDX131119 RNT131119 RXP131119 SHL131119 SRH131119 TBD131119 TKZ131119 TUV131119 UER131119 UON131119 UYJ131119 VIF131119 VSB131119 WBX131119 WLT131119 WVP131119 H196655 JD196655 SZ196655 ACV196655 AMR196655 AWN196655 BGJ196655 BQF196655 CAB196655 CJX196655 CTT196655 DDP196655 DNL196655 DXH196655 EHD196655 EQZ196655 FAV196655 FKR196655 FUN196655 GEJ196655 GOF196655 GYB196655 HHX196655 HRT196655 IBP196655 ILL196655 IVH196655 JFD196655 JOZ196655 JYV196655 KIR196655 KSN196655 LCJ196655 LMF196655 LWB196655 MFX196655 MPT196655 MZP196655 NJL196655 NTH196655 ODD196655 OMZ196655 OWV196655 PGR196655 PQN196655 QAJ196655 QKF196655 QUB196655 RDX196655 RNT196655 RXP196655 SHL196655 SRH196655 TBD196655 TKZ196655 TUV196655 UER196655 UON196655 UYJ196655 VIF196655 VSB196655 WBX196655 WLT196655 WVP196655 H262191 JD262191 SZ262191 ACV262191 AMR262191 AWN262191 BGJ262191 BQF262191 CAB262191 CJX262191 CTT262191 DDP262191 DNL262191 DXH262191 EHD262191 EQZ262191 FAV262191 FKR262191 FUN262191 GEJ262191 GOF262191 GYB262191 HHX262191 HRT262191 IBP262191 ILL262191 IVH262191 JFD262191 JOZ262191 JYV262191 KIR262191 KSN262191 LCJ262191 LMF262191 LWB262191 MFX262191 MPT262191 MZP262191 NJL262191 NTH262191 ODD262191 OMZ262191 OWV262191 PGR262191 PQN262191 QAJ262191 QKF262191 QUB262191 RDX262191 RNT262191 RXP262191 SHL262191 SRH262191 TBD262191 TKZ262191 TUV262191 UER262191 UON262191 UYJ262191 VIF262191 VSB262191 WBX262191 WLT262191 WVP262191 H327727 JD327727 SZ327727 ACV327727 AMR327727 AWN327727 BGJ327727 BQF327727 CAB327727 CJX327727 CTT327727 DDP327727 DNL327727 DXH327727 EHD327727 EQZ327727 FAV327727 FKR327727 FUN327727 GEJ327727 GOF327727 GYB327727 HHX327727 HRT327727 IBP327727 ILL327727 IVH327727 JFD327727 JOZ327727 JYV327727 KIR327727 KSN327727 LCJ327727 LMF327727 LWB327727 MFX327727 MPT327727 MZP327727 NJL327727 NTH327727 ODD327727 OMZ327727 OWV327727 PGR327727 PQN327727 QAJ327727 QKF327727 QUB327727 RDX327727 RNT327727 RXP327727 SHL327727 SRH327727 TBD327727 TKZ327727 TUV327727 UER327727 UON327727 UYJ327727 VIF327727 VSB327727 WBX327727 WLT327727 WVP327727 H393263 JD393263 SZ393263 ACV393263 AMR393263 AWN393263 BGJ393263 BQF393263 CAB393263 CJX393263 CTT393263 DDP393263 DNL393263 DXH393263 EHD393263 EQZ393263 FAV393263 FKR393263 FUN393263 GEJ393263 GOF393263 GYB393263 HHX393263 HRT393263 IBP393263 ILL393263 IVH393263 JFD393263 JOZ393263 JYV393263 KIR393263 KSN393263 LCJ393263 LMF393263 LWB393263 MFX393263 MPT393263 MZP393263 NJL393263 NTH393263 ODD393263 OMZ393263 OWV393263 PGR393263 PQN393263 QAJ393263 QKF393263 QUB393263 RDX393263 RNT393263 RXP393263 SHL393263 SRH393263 TBD393263 TKZ393263 TUV393263 UER393263 UON393263 UYJ393263 VIF393263 VSB393263 WBX393263 WLT393263 WVP393263 H458799 JD458799 SZ458799 ACV458799 AMR458799 AWN458799 BGJ458799 BQF458799 CAB458799 CJX458799 CTT458799 DDP458799 DNL458799 DXH458799 EHD458799 EQZ458799 FAV458799 FKR458799 FUN458799 GEJ458799 GOF458799 GYB458799 HHX458799 HRT458799 IBP458799 ILL458799 IVH458799 JFD458799 JOZ458799 JYV458799 KIR458799 KSN458799 LCJ458799 LMF458799 LWB458799 MFX458799 MPT458799 MZP458799 NJL458799 NTH458799 ODD458799 OMZ458799 OWV458799 PGR458799 PQN458799 QAJ458799 QKF458799 QUB458799 RDX458799 RNT458799 RXP458799 SHL458799 SRH458799 TBD458799 TKZ458799 TUV458799 UER458799 UON458799 UYJ458799 VIF458799 VSB458799 WBX458799 WLT458799 WVP458799 H524335 JD524335 SZ524335 ACV524335 AMR524335 AWN524335 BGJ524335 BQF524335 CAB524335 CJX524335 CTT524335 DDP524335 DNL524335 DXH524335 EHD524335 EQZ524335 FAV524335 FKR524335 FUN524335 GEJ524335 GOF524335 GYB524335 HHX524335 HRT524335 IBP524335 ILL524335 IVH524335 JFD524335 JOZ524335 JYV524335 KIR524335 KSN524335 LCJ524335 LMF524335 LWB524335 MFX524335 MPT524335 MZP524335 NJL524335 NTH524335 ODD524335 OMZ524335 OWV524335 PGR524335 PQN524335 QAJ524335 QKF524335 QUB524335 RDX524335 RNT524335 RXP524335 SHL524335 SRH524335 TBD524335 TKZ524335 TUV524335 UER524335 UON524335 UYJ524335 VIF524335 VSB524335 WBX524335 WLT524335 WVP524335 H589871 JD589871 SZ589871 ACV589871 AMR589871 AWN589871 BGJ589871 BQF589871 CAB589871 CJX589871 CTT589871 DDP589871 DNL589871 DXH589871 EHD589871 EQZ589871 FAV589871 FKR589871 FUN589871 GEJ589871 GOF589871 GYB589871 HHX589871 HRT589871 IBP589871 ILL589871 IVH589871 JFD589871 JOZ589871 JYV589871 KIR589871 KSN589871 LCJ589871 LMF589871 LWB589871 MFX589871 MPT589871 MZP589871 NJL589871 NTH589871 ODD589871 OMZ589871 OWV589871 PGR589871 PQN589871 QAJ589871 QKF589871 QUB589871 RDX589871 RNT589871 RXP589871 SHL589871 SRH589871 TBD589871 TKZ589871 TUV589871 UER589871 UON589871 UYJ589871 VIF589871 VSB589871 WBX589871 WLT589871 WVP589871 H655407 JD655407 SZ655407 ACV655407 AMR655407 AWN655407 BGJ655407 BQF655407 CAB655407 CJX655407 CTT655407 DDP655407 DNL655407 DXH655407 EHD655407 EQZ655407 FAV655407 FKR655407 FUN655407 GEJ655407 GOF655407 GYB655407 HHX655407 HRT655407 IBP655407 ILL655407 IVH655407 JFD655407 JOZ655407 JYV655407 KIR655407 KSN655407 LCJ655407 LMF655407 LWB655407 MFX655407 MPT655407 MZP655407 NJL655407 NTH655407 ODD655407 OMZ655407 OWV655407 PGR655407 PQN655407 QAJ655407 QKF655407 QUB655407 RDX655407 RNT655407 RXP655407 SHL655407 SRH655407 TBD655407 TKZ655407 TUV655407 UER655407 UON655407 UYJ655407 VIF655407 VSB655407 WBX655407 WLT655407 WVP655407 H720943 JD720943 SZ720943 ACV720943 AMR720943 AWN720943 BGJ720943 BQF720943 CAB720943 CJX720943 CTT720943 DDP720943 DNL720943 DXH720943 EHD720943 EQZ720943 FAV720943 FKR720943 FUN720943 GEJ720943 GOF720943 GYB720943 HHX720943 HRT720943 IBP720943 ILL720943 IVH720943 JFD720943 JOZ720943 JYV720943 KIR720943 KSN720943 LCJ720943 LMF720943 LWB720943 MFX720943 MPT720943 MZP720943 NJL720943 NTH720943 ODD720943 OMZ720943 OWV720943 PGR720943 PQN720943 QAJ720943 QKF720943 QUB720943 RDX720943 RNT720943 RXP720943 SHL720943 SRH720943 TBD720943 TKZ720943 TUV720943 UER720943 UON720943 UYJ720943 VIF720943 VSB720943 WBX720943 WLT720943 WVP720943 H786479 JD786479 SZ786479 ACV786479 AMR786479 AWN786479 BGJ786479 BQF786479 CAB786479 CJX786479 CTT786479 DDP786479 DNL786479 DXH786479 EHD786479 EQZ786479 FAV786479 FKR786479 FUN786479 GEJ786479 GOF786479 GYB786479 HHX786479 HRT786479 IBP786479 ILL786479 IVH786479 JFD786479 JOZ786479 JYV786479 KIR786479 KSN786479 LCJ786479 LMF786479 LWB786479 MFX786479 MPT786479 MZP786479 NJL786479 NTH786479 ODD786479 OMZ786479 OWV786479 PGR786479 PQN786479 QAJ786479 QKF786479 QUB786479 RDX786479 RNT786479 RXP786479 SHL786479 SRH786479 TBD786479 TKZ786479 TUV786479 UER786479 UON786479 UYJ786479 VIF786479 VSB786479 WBX786479 WLT786479 WVP786479 H852015 JD852015 SZ852015 ACV852015 AMR852015 AWN852015 BGJ852015 BQF852015 CAB852015 CJX852015 CTT852015 DDP852015 DNL852015 DXH852015 EHD852015 EQZ852015 FAV852015 FKR852015 FUN852015 GEJ852015 GOF852015 GYB852015 HHX852015 HRT852015 IBP852015 ILL852015 IVH852015 JFD852015 JOZ852015 JYV852015 KIR852015 KSN852015 LCJ852015 LMF852015 LWB852015 MFX852015 MPT852015 MZP852015 NJL852015 NTH852015 ODD852015 OMZ852015 OWV852015 PGR852015 PQN852015 QAJ852015 QKF852015 QUB852015 RDX852015 RNT852015 RXP852015 SHL852015 SRH852015 TBD852015 TKZ852015 TUV852015 UER852015 UON852015 UYJ852015 VIF852015 VSB852015 WBX852015 WLT852015 WVP852015 H917551 JD917551 SZ917551 ACV917551 AMR917551 AWN917551 BGJ917551 BQF917551 CAB917551 CJX917551 CTT917551 DDP917551 DNL917551 DXH917551 EHD917551 EQZ917551 FAV917551 FKR917551 FUN917551 GEJ917551 GOF917551 GYB917551 HHX917551 HRT917551 IBP917551 ILL917551 IVH917551 JFD917551 JOZ917551 JYV917551 KIR917551 KSN917551 LCJ917551 LMF917551 LWB917551 MFX917551 MPT917551 MZP917551 NJL917551 NTH917551 ODD917551 OMZ917551 OWV917551 PGR917551 PQN917551 QAJ917551 QKF917551 QUB917551 RDX917551 RNT917551 RXP917551 SHL917551 SRH917551 TBD917551 TKZ917551 TUV917551 UER917551 UON917551 UYJ917551 VIF917551 VSB917551 WBX917551 WLT917551 WVP917551 H983087 JD983087 SZ983087 ACV983087 AMR983087 AWN983087 BGJ983087 BQF983087 CAB983087 CJX983087 CTT983087 DDP983087 DNL983087 DXH983087 EHD983087 EQZ983087 FAV983087 FKR983087 FUN983087 GEJ983087 GOF983087 GYB983087 HHX983087 HRT983087 IBP983087 ILL983087 IVH983087 JFD983087 JOZ983087 JYV983087 KIR983087 KSN983087 LCJ983087 LMF983087 LWB983087 MFX983087 MPT983087 MZP983087 NJL983087 NTH983087 ODD983087 OMZ983087 OWV983087 PGR983087 PQN983087 QAJ983087 QKF983087 QUB983087 RDX983087 RNT983087 RXP983087 SHL983087 SRH983087 TBD983087 TKZ983087 TUV983087 UER983087 UON983087 UYJ983087 VIF983087 VSB983087 WBX983087 WLT983087 WVP983087 H35 JD35 SZ35 ACV35 AMR35 AWN35 BGJ35 BQF35 CAB35 CJX35 CTT35 DDP35 DNL35 DXH35 EHD35 EQZ35 FAV35 FKR35 FUN35 GEJ35 GOF35 GYB35 HHX35 HRT35 IBP35 ILL35 IVH35 JFD35 JOZ35 JYV35 KIR35 KSN35 LCJ35 LMF35 LWB35 MFX35 MPT35 MZP35 NJL35 NTH35 ODD35 OMZ35 OWV35 PGR35 PQN35 QAJ35 QKF35 QUB35 RDX35 RNT35 RXP35 SHL35 SRH35 TBD35 TKZ35 TUV35 UER35 UON35 UYJ35 VIF35 VSB35 WBX35 WLT35 WVP35 H65573 JD65573 SZ65573 ACV65573 AMR65573 AWN65573 BGJ65573 BQF65573 CAB65573 CJX65573 CTT65573 DDP65573 DNL65573 DXH65573 EHD65573 EQZ65573 FAV65573 FKR65573 FUN65573 GEJ65573 GOF65573 GYB65573 HHX65573 HRT65573 IBP65573 ILL65573 IVH65573 JFD65573 JOZ65573 JYV65573 KIR65573 KSN65573 LCJ65573 LMF65573 LWB65573 MFX65573 MPT65573 MZP65573 NJL65573 NTH65573 ODD65573 OMZ65573 OWV65573 PGR65573 PQN65573 QAJ65573 QKF65573 QUB65573 RDX65573 RNT65573 RXP65573 SHL65573 SRH65573 TBD65573 TKZ65573 TUV65573 UER65573 UON65573 UYJ65573 VIF65573 VSB65573 WBX65573 WLT65573 WVP65573 H131109 JD131109 SZ131109 ACV131109 AMR131109 AWN131109 BGJ131109 BQF131109 CAB131109 CJX131109 CTT131109 DDP131109 DNL131109 DXH131109 EHD131109 EQZ131109 FAV131109 FKR131109 FUN131109 GEJ131109 GOF131109 GYB131109 HHX131109 HRT131109 IBP131109 ILL131109 IVH131109 JFD131109 JOZ131109 JYV131109 KIR131109 KSN131109 LCJ131109 LMF131109 LWB131109 MFX131109 MPT131109 MZP131109 NJL131109 NTH131109 ODD131109 OMZ131109 OWV131109 PGR131109 PQN131109 QAJ131109 QKF131109 QUB131109 RDX131109 RNT131109 RXP131109 SHL131109 SRH131109 TBD131109 TKZ131109 TUV131109 UER131109 UON131109 UYJ131109 VIF131109 VSB131109 WBX131109 WLT131109 WVP131109 H196645 JD196645 SZ196645 ACV196645 AMR196645 AWN196645 BGJ196645 BQF196645 CAB196645 CJX196645 CTT196645 DDP196645 DNL196645 DXH196645 EHD196645 EQZ196645 FAV196645 FKR196645 FUN196645 GEJ196645 GOF196645 GYB196645 HHX196645 HRT196645 IBP196645 ILL196645 IVH196645 JFD196645 JOZ196645 JYV196645 KIR196645 KSN196645 LCJ196645 LMF196645 LWB196645 MFX196645 MPT196645 MZP196645 NJL196645 NTH196645 ODD196645 OMZ196645 OWV196645 PGR196645 PQN196645 QAJ196645 QKF196645 QUB196645 RDX196645 RNT196645 RXP196645 SHL196645 SRH196645 TBD196645 TKZ196645 TUV196645 UER196645 UON196645 UYJ196645 VIF196645 VSB196645 WBX196645 WLT196645 WVP196645 H262181 JD262181 SZ262181 ACV262181 AMR262181 AWN262181 BGJ262181 BQF262181 CAB262181 CJX262181 CTT262181 DDP262181 DNL262181 DXH262181 EHD262181 EQZ262181 FAV262181 FKR262181 FUN262181 GEJ262181 GOF262181 GYB262181 HHX262181 HRT262181 IBP262181 ILL262181 IVH262181 JFD262181 JOZ262181 JYV262181 KIR262181 KSN262181 LCJ262181 LMF262181 LWB262181 MFX262181 MPT262181 MZP262181 NJL262181 NTH262181 ODD262181 OMZ262181 OWV262181 PGR262181 PQN262181 QAJ262181 QKF262181 QUB262181 RDX262181 RNT262181 RXP262181 SHL262181 SRH262181 TBD262181 TKZ262181 TUV262181 UER262181 UON262181 UYJ262181 VIF262181 VSB262181 WBX262181 WLT262181 WVP262181 H327717 JD327717 SZ327717 ACV327717 AMR327717 AWN327717 BGJ327717 BQF327717 CAB327717 CJX327717 CTT327717 DDP327717 DNL327717 DXH327717 EHD327717 EQZ327717 FAV327717 FKR327717 FUN327717 GEJ327717 GOF327717 GYB327717 HHX327717 HRT327717 IBP327717 ILL327717 IVH327717 JFD327717 JOZ327717 JYV327717 KIR327717 KSN327717 LCJ327717 LMF327717 LWB327717 MFX327717 MPT327717 MZP327717 NJL327717 NTH327717 ODD327717 OMZ327717 OWV327717 PGR327717 PQN327717 QAJ327717 QKF327717 QUB327717 RDX327717 RNT327717 RXP327717 SHL327717 SRH327717 TBD327717 TKZ327717 TUV327717 UER327717 UON327717 UYJ327717 VIF327717 VSB327717 WBX327717 WLT327717 WVP327717 H393253 JD393253 SZ393253 ACV393253 AMR393253 AWN393253 BGJ393253 BQF393253 CAB393253 CJX393253 CTT393253 DDP393253 DNL393253 DXH393253 EHD393253 EQZ393253 FAV393253 FKR393253 FUN393253 GEJ393253 GOF393253 GYB393253 HHX393253 HRT393253 IBP393253 ILL393253 IVH393253 JFD393253 JOZ393253 JYV393253 KIR393253 KSN393253 LCJ393253 LMF393253 LWB393253 MFX393253 MPT393253 MZP393253 NJL393253 NTH393253 ODD393253 OMZ393253 OWV393253 PGR393253 PQN393253 QAJ393253 QKF393253 QUB393253 RDX393253 RNT393253 RXP393253 SHL393253 SRH393253 TBD393253 TKZ393253 TUV393253 UER393253 UON393253 UYJ393253 VIF393253 VSB393253 WBX393253 WLT393253 WVP393253 H458789 JD458789 SZ458789 ACV458789 AMR458789 AWN458789 BGJ458789 BQF458789 CAB458789 CJX458789 CTT458789 DDP458789 DNL458789 DXH458789 EHD458789 EQZ458789 FAV458789 FKR458789 FUN458789 GEJ458789 GOF458789 GYB458789 HHX458789 HRT458789 IBP458789 ILL458789 IVH458789 JFD458789 JOZ458789 JYV458789 KIR458789 KSN458789 LCJ458789 LMF458789 LWB458789 MFX458789 MPT458789 MZP458789 NJL458789 NTH458789 ODD458789 OMZ458789 OWV458789 PGR458789 PQN458789 QAJ458789 QKF458789 QUB458789 RDX458789 RNT458789 RXP458789 SHL458789 SRH458789 TBD458789 TKZ458789 TUV458789 UER458789 UON458789 UYJ458789 VIF458789 VSB458789 WBX458789 WLT458789 WVP458789 H524325 JD524325 SZ524325 ACV524325 AMR524325 AWN524325 BGJ524325 BQF524325 CAB524325 CJX524325 CTT524325 DDP524325 DNL524325 DXH524325 EHD524325 EQZ524325 FAV524325 FKR524325 FUN524325 GEJ524325 GOF524325 GYB524325 HHX524325 HRT524325 IBP524325 ILL524325 IVH524325 JFD524325 JOZ524325 JYV524325 KIR524325 KSN524325 LCJ524325 LMF524325 LWB524325 MFX524325 MPT524325 MZP524325 NJL524325 NTH524325 ODD524325 OMZ524325 OWV524325 PGR524325 PQN524325 QAJ524325 QKF524325 QUB524325 RDX524325 RNT524325 RXP524325 SHL524325 SRH524325 TBD524325 TKZ524325 TUV524325 UER524325 UON524325 UYJ524325 VIF524325 VSB524325 WBX524325 WLT524325 WVP524325 H589861 JD589861 SZ589861 ACV589861 AMR589861 AWN589861 BGJ589861 BQF589861 CAB589861 CJX589861 CTT589861 DDP589861 DNL589861 DXH589861 EHD589861 EQZ589861 FAV589861 FKR589861 FUN589861 GEJ589861 GOF589861 GYB589861 HHX589861 HRT589861 IBP589861 ILL589861 IVH589861 JFD589861 JOZ589861 JYV589861 KIR589861 KSN589861 LCJ589861 LMF589861 LWB589861 MFX589861 MPT589861 MZP589861 NJL589861 NTH589861 ODD589861 OMZ589861 OWV589861 PGR589861 PQN589861 QAJ589861 QKF589861 QUB589861 RDX589861 RNT589861 RXP589861 SHL589861 SRH589861 TBD589861 TKZ589861 TUV589861 UER589861 UON589861 UYJ589861 VIF589861 VSB589861 WBX589861 WLT589861 WVP589861 H655397 JD655397 SZ655397 ACV655397 AMR655397 AWN655397 BGJ655397 BQF655397 CAB655397 CJX655397 CTT655397 DDP655397 DNL655397 DXH655397 EHD655397 EQZ655397 FAV655397 FKR655397 FUN655397 GEJ655397 GOF655397 GYB655397 HHX655397 HRT655397 IBP655397 ILL655397 IVH655397 JFD655397 JOZ655397 JYV655397 KIR655397 KSN655397 LCJ655397 LMF655397 LWB655397 MFX655397 MPT655397 MZP655397 NJL655397 NTH655397 ODD655397 OMZ655397 OWV655397 PGR655397 PQN655397 QAJ655397 QKF655397 QUB655397 RDX655397 RNT655397 RXP655397 SHL655397 SRH655397 TBD655397 TKZ655397 TUV655397 UER655397 UON655397 UYJ655397 VIF655397 VSB655397 WBX655397 WLT655397 WVP655397 H720933 JD720933 SZ720933 ACV720933 AMR720933 AWN720933 BGJ720933 BQF720933 CAB720933 CJX720933 CTT720933 DDP720933 DNL720933 DXH720933 EHD720933 EQZ720933 FAV720933 FKR720933 FUN720933 GEJ720933 GOF720933 GYB720933 HHX720933 HRT720933 IBP720933 ILL720933 IVH720933 JFD720933 JOZ720933 JYV720933 KIR720933 KSN720933 LCJ720933 LMF720933 LWB720933 MFX720933 MPT720933 MZP720933 NJL720933 NTH720933 ODD720933 OMZ720933 OWV720933 PGR720933 PQN720933 QAJ720933 QKF720933 QUB720933 RDX720933 RNT720933 RXP720933 SHL720933 SRH720933 TBD720933 TKZ720933 TUV720933 UER720933 UON720933 UYJ720933 VIF720933 VSB720933 WBX720933 WLT720933 WVP720933 H786469 JD786469 SZ786469 ACV786469 AMR786469 AWN786469 BGJ786469 BQF786469 CAB786469 CJX786469 CTT786469 DDP786469 DNL786469 DXH786469 EHD786469 EQZ786469 FAV786469 FKR786469 FUN786469 GEJ786469 GOF786469 GYB786469 HHX786469 HRT786469 IBP786469 ILL786469 IVH786469 JFD786469 JOZ786469 JYV786469 KIR786469 KSN786469 LCJ786469 LMF786469 LWB786469 MFX786469 MPT786469 MZP786469 NJL786469 NTH786469 ODD786469 OMZ786469 OWV786469 PGR786469 PQN786469 QAJ786469 QKF786469 QUB786469 RDX786469 RNT786469 RXP786469 SHL786469 SRH786469 TBD786469 TKZ786469 TUV786469 UER786469 UON786469 UYJ786469 VIF786469 VSB786469 WBX786469 WLT786469 WVP786469 H852005 JD852005 SZ852005 ACV852005 AMR852005 AWN852005 BGJ852005 BQF852005 CAB852005 CJX852005 CTT852005 DDP852005 DNL852005 DXH852005 EHD852005 EQZ852005 FAV852005 FKR852005 FUN852005 GEJ852005 GOF852005 GYB852005 HHX852005 HRT852005 IBP852005 ILL852005 IVH852005 JFD852005 JOZ852005 JYV852005 KIR852005 KSN852005 LCJ852005 LMF852005 LWB852005 MFX852005 MPT852005 MZP852005 NJL852005 NTH852005 ODD852005 OMZ852005 OWV852005 PGR852005 PQN852005 QAJ852005 QKF852005 QUB852005 RDX852005 RNT852005 RXP852005 SHL852005 SRH852005 TBD852005 TKZ852005 TUV852005 UER852005 UON852005 UYJ852005 VIF852005 VSB852005 WBX852005 WLT852005 WVP852005 H917541 JD917541 SZ917541 ACV917541 AMR917541 AWN917541 BGJ917541 BQF917541 CAB917541 CJX917541 CTT917541 DDP917541 DNL917541 DXH917541 EHD917541 EQZ917541 FAV917541 FKR917541 FUN917541 GEJ917541 GOF917541 GYB917541 HHX917541 HRT917541 IBP917541 ILL917541 IVH917541 JFD917541 JOZ917541 JYV917541 KIR917541 KSN917541 LCJ917541 LMF917541 LWB917541 MFX917541 MPT917541 MZP917541 NJL917541 NTH917541 ODD917541 OMZ917541 OWV917541 PGR917541 PQN917541 QAJ917541 QKF917541 QUB917541 RDX917541 RNT917541 RXP917541 SHL917541 SRH917541 TBD917541 TKZ917541 TUV917541 UER917541 UON917541 UYJ917541 VIF917541 VSB917541 WBX917541 WLT917541 WVP917541 H983077 JD983077 SZ983077 ACV983077 AMR983077 AWN983077 BGJ983077 BQF983077 CAB983077 CJX983077 CTT983077 DDP983077 DNL983077 DXH983077 EHD983077 EQZ983077 FAV983077 FKR983077 FUN983077 GEJ983077 GOF983077 GYB983077 HHX983077 HRT983077 IBP983077 ILL983077 IVH983077 JFD983077 JOZ983077 JYV983077 KIR983077 KSN983077 LCJ983077 LMF983077 LWB983077 MFX983077 MPT983077 MZP983077 NJL983077 NTH983077 ODD983077 OMZ983077 OWV983077 PGR983077 PQN983077 QAJ983077 QKF983077 QUB983077 RDX983077 RNT983077 RXP983077 SHL983077 SRH983077 TBD983077 TKZ983077 TUV983077 UER983077 UON983077 UYJ983077 VIF983077 VSB983077 WBX983077 WLT983077 WVP983077 WVP983092 JD52 SZ52 ACV52 AMR52 AWN52 BGJ52 BQF52 CAB52 CJX52 CTT52 DDP52 DNL52 DXH52 EHD52 EQZ52 FAV52 FKR52 FUN52 GEJ52 GOF52 GYB52 HHX52 HRT52 IBP52 ILL52 IVH52 JFD52 JOZ52 JYV52 KIR52 KSN52 LCJ52 LMF52 LWB52 MFX52 MPT52 MZP52 NJL52 NTH52 ODD52 OMZ52 OWV52 PGR52 PQN52 QAJ52 QKF52 QUB52 RDX52 RNT52 RXP52 SHL52 SRH52 TBD52 TKZ52 TUV52 UER52 UON52 UYJ52 VIF52 VSB52 WBX52 WLT52 WVP52 H65588 JD65588 SZ65588 ACV65588 AMR65588 AWN65588 BGJ65588 BQF65588 CAB65588 CJX65588 CTT65588 DDP65588 DNL65588 DXH65588 EHD65588 EQZ65588 FAV65588 FKR65588 FUN65588 GEJ65588 GOF65588 GYB65588 HHX65588 HRT65588 IBP65588 ILL65588 IVH65588 JFD65588 JOZ65588 JYV65588 KIR65588 KSN65588 LCJ65588 LMF65588 LWB65588 MFX65588 MPT65588 MZP65588 NJL65588 NTH65588 ODD65588 OMZ65588 OWV65588 PGR65588 PQN65588 QAJ65588 QKF65588 QUB65588 RDX65588 RNT65588 RXP65588 SHL65588 SRH65588 TBD65588 TKZ65588 TUV65588 UER65588 UON65588 UYJ65588 VIF65588 VSB65588 WBX65588 WLT65588 WVP65588 H131124 JD131124 SZ131124 ACV131124 AMR131124 AWN131124 BGJ131124 BQF131124 CAB131124 CJX131124 CTT131124 DDP131124 DNL131124 DXH131124 EHD131124 EQZ131124 FAV131124 FKR131124 FUN131124 GEJ131124 GOF131124 GYB131124 HHX131124 HRT131124 IBP131124 ILL131124 IVH131124 JFD131124 JOZ131124 JYV131124 KIR131124 KSN131124 LCJ131124 LMF131124 LWB131124 MFX131124 MPT131124 MZP131124 NJL131124 NTH131124 ODD131124 OMZ131124 OWV131124 PGR131124 PQN131124 QAJ131124 QKF131124 QUB131124 RDX131124 RNT131124 RXP131124 SHL131124 SRH131124 TBD131124 TKZ131124 TUV131124 UER131124 UON131124 UYJ131124 VIF131124 VSB131124 WBX131124 WLT131124 WVP131124 H196660 JD196660 SZ196660 ACV196660 AMR196660 AWN196660 BGJ196660 BQF196660 CAB196660 CJX196660 CTT196660 DDP196660 DNL196660 DXH196660 EHD196660 EQZ196660 FAV196660 FKR196660 FUN196660 GEJ196660 GOF196660 GYB196660 HHX196660 HRT196660 IBP196660 ILL196660 IVH196660 JFD196660 JOZ196660 JYV196660 KIR196660 KSN196660 LCJ196660 LMF196660 LWB196660 MFX196660 MPT196660 MZP196660 NJL196660 NTH196660 ODD196660 OMZ196660 OWV196660 PGR196660 PQN196660 QAJ196660 QKF196660 QUB196660 RDX196660 RNT196660 RXP196660 SHL196660 SRH196660 TBD196660 TKZ196660 TUV196660 UER196660 UON196660 UYJ196660 VIF196660 VSB196660 WBX196660 WLT196660 WVP196660 H262196 JD262196 SZ262196 ACV262196 AMR262196 AWN262196 BGJ262196 BQF262196 CAB262196 CJX262196 CTT262196 DDP262196 DNL262196 DXH262196 EHD262196 EQZ262196 FAV262196 FKR262196 FUN262196 GEJ262196 GOF262196 GYB262196 HHX262196 HRT262196 IBP262196 ILL262196 IVH262196 JFD262196 JOZ262196 JYV262196 KIR262196 KSN262196 LCJ262196 LMF262196 LWB262196 MFX262196 MPT262196 MZP262196 NJL262196 NTH262196 ODD262196 OMZ262196 OWV262196 PGR262196 PQN262196 QAJ262196 QKF262196 QUB262196 RDX262196 RNT262196 RXP262196 SHL262196 SRH262196 TBD262196 TKZ262196 TUV262196 UER262196 UON262196 UYJ262196 VIF262196 VSB262196 WBX262196 WLT262196 WVP262196 H327732 JD327732 SZ327732 ACV327732 AMR327732 AWN327732 BGJ327732 BQF327732 CAB327732 CJX327732 CTT327732 DDP327732 DNL327732 DXH327732 EHD327732 EQZ327732 FAV327732 FKR327732 FUN327732 GEJ327732 GOF327732 GYB327732 HHX327732 HRT327732 IBP327732 ILL327732 IVH327732 JFD327732 JOZ327732 JYV327732 KIR327732 KSN327732 LCJ327732 LMF327732 LWB327732 MFX327732 MPT327732 MZP327732 NJL327732 NTH327732 ODD327732 OMZ327732 OWV327732 PGR327732 PQN327732 QAJ327732 QKF327732 QUB327732 RDX327732 RNT327732 RXP327732 SHL327732 SRH327732 TBD327732 TKZ327732 TUV327732 UER327732 UON327732 UYJ327732 VIF327732 VSB327732 WBX327732 WLT327732 WVP327732 H393268 JD393268 SZ393268 ACV393268 AMR393268 AWN393268 BGJ393268 BQF393268 CAB393268 CJX393268 CTT393268 DDP393268 DNL393268 DXH393268 EHD393268 EQZ393268 FAV393268 FKR393268 FUN393268 GEJ393268 GOF393268 GYB393268 HHX393268 HRT393268 IBP393268 ILL393268 IVH393268 JFD393268 JOZ393268 JYV393268 KIR393268 KSN393268 LCJ393268 LMF393268 LWB393268 MFX393268 MPT393268 MZP393268 NJL393268 NTH393268 ODD393268 OMZ393268 OWV393268 PGR393268 PQN393268 QAJ393268 QKF393268 QUB393268 RDX393268 RNT393268 RXP393268 SHL393268 SRH393268 TBD393268 TKZ393268 TUV393268 UER393268 UON393268 UYJ393268 VIF393268 VSB393268 WBX393268 WLT393268 WVP393268 H458804 JD458804 SZ458804 ACV458804 AMR458804 AWN458804 BGJ458804 BQF458804 CAB458804 CJX458804 CTT458804 DDP458804 DNL458804 DXH458804 EHD458804 EQZ458804 FAV458804 FKR458804 FUN458804 GEJ458804 GOF458804 GYB458804 HHX458804 HRT458804 IBP458804 ILL458804 IVH458804 JFD458804 JOZ458804 JYV458804 KIR458804 KSN458804 LCJ458804 LMF458804 LWB458804 MFX458804 MPT458804 MZP458804 NJL458804 NTH458804 ODD458804 OMZ458804 OWV458804 PGR458804 PQN458804 QAJ458804 QKF458804 QUB458804 RDX458804 RNT458804 RXP458804 SHL458804 SRH458804 TBD458804 TKZ458804 TUV458804 UER458804 UON458804 UYJ458804 VIF458804 VSB458804 WBX458804 WLT458804 WVP458804 H524340 JD524340 SZ524340 ACV524340 AMR524340 AWN524340 BGJ524340 BQF524340 CAB524340 CJX524340 CTT524340 DDP524340 DNL524340 DXH524340 EHD524340 EQZ524340 FAV524340 FKR524340 FUN524340 GEJ524340 GOF524340 GYB524340 HHX524340 HRT524340 IBP524340 ILL524340 IVH524340 JFD524340 JOZ524340 JYV524340 KIR524340 KSN524340 LCJ524340 LMF524340 LWB524340 MFX524340 MPT524340 MZP524340 NJL524340 NTH524340 ODD524340 OMZ524340 OWV524340 PGR524340 PQN524340 QAJ524340 QKF524340 QUB524340 RDX524340 RNT524340 RXP524340 SHL524340 SRH524340 TBD524340 TKZ524340 TUV524340 UER524340 UON524340 UYJ524340 VIF524340 VSB524340 WBX524340 WLT524340 WVP524340 H589876 JD589876 SZ589876 ACV589876 AMR589876 AWN589876 BGJ589876 BQF589876 CAB589876 CJX589876 CTT589876 DDP589876 DNL589876 DXH589876 EHD589876 EQZ589876 FAV589876 FKR589876 FUN589876 GEJ589876 GOF589876 GYB589876 HHX589876 HRT589876 IBP589876 ILL589876 IVH589876 JFD589876 JOZ589876 JYV589876 KIR589876 KSN589876 LCJ589876 LMF589876 LWB589876 MFX589876 MPT589876 MZP589876 NJL589876 NTH589876 ODD589876 OMZ589876 OWV589876 PGR589876 PQN589876 QAJ589876 QKF589876 QUB589876 RDX589876 RNT589876 RXP589876 SHL589876 SRH589876 TBD589876 TKZ589876 TUV589876 UER589876 UON589876 UYJ589876 VIF589876 VSB589876 WBX589876 WLT589876 WVP589876 H655412 JD655412 SZ655412 ACV655412 AMR655412 AWN655412 BGJ655412 BQF655412 CAB655412 CJX655412 CTT655412 DDP655412 DNL655412 DXH655412 EHD655412 EQZ655412 FAV655412 FKR655412 FUN655412 GEJ655412 GOF655412 GYB655412 HHX655412 HRT655412 IBP655412 ILL655412 IVH655412 JFD655412 JOZ655412 JYV655412 KIR655412 KSN655412 LCJ655412 LMF655412 LWB655412 MFX655412 MPT655412 MZP655412 NJL655412 NTH655412 ODD655412 OMZ655412 OWV655412 PGR655412 PQN655412 QAJ655412 QKF655412 QUB655412 RDX655412 RNT655412 RXP655412 SHL655412 SRH655412 TBD655412 TKZ655412 TUV655412 UER655412 UON655412 UYJ655412 VIF655412 VSB655412 WBX655412 WLT655412 WVP655412 H720948 JD720948 SZ720948 ACV720948 AMR720948 AWN720948 BGJ720948 BQF720948 CAB720948 CJX720948 CTT720948 DDP720948 DNL720948 DXH720948 EHD720948 EQZ720948 FAV720948 FKR720948 FUN720948 GEJ720948 GOF720948 GYB720948 HHX720948 HRT720948 IBP720948 ILL720948 IVH720948 JFD720948 JOZ720948 JYV720948 KIR720948 KSN720948 LCJ720948 LMF720948 LWB720948 MFX720948 MPT720948 MZP720948 NJL720948 NTH720948 ODD720948 OMZ720948 OWV720948 PGR720948 PQN720948 QAJ720948 QKF720948 QUB720948 RDX720948 RNT720948 RXP720948 SHL720948 SRH720948 TBD720948 TKZ720948 TUV720948 UER720948 UON720948 UYJ720948 VIF720948 VSB720948 WBX720948 WLT720948 WVP720948 H786484 JD786484 SZ786484 ACV786484 AMR786484 AWN786484 BGJ786484 BQF786484 CAB786484 CJX786484 CTT786484 DDP786484 DNL786484 DXH786484 EHD786484 EQZ786484 FAV786484 FKR786484 FUN786484 GEJ786484 GOF786484 GYB786484 HHX786484 HRT786484 IBP786484 ILL786484 IVH786484 JFD786484 JOZ786484 JYV786484 KIR786484 KSN786484 LCJ786484 LMF786484 LWB786484 MFX786484 MPT786484 MZP786484 NJL786484 NTH786484 ODD786484 OMZ786484 OWV786484 PGR786484 PQN786484 QAJ786484 QKF786484 QUB786484 RDX786484 RNT786484 RXP786484 SHL786484 SRH786484 TBD786484 TKZ786484 TUV786484 UER786484 UON786484 UYJ786484 VIF786484 VSB786484 WBX786484 WLT786484 WVP786484 H852020 JD852020 SZ852020 ACV852020 AMR852020 AWN852020 BGJ852020 BQF852020 CAB852020 CJX852020 CTT852020 DDP852020 DNL852020 DXH852020 EHD852020 EQZ852020 FAV852020 FKR852020 FUN852020 GEJ852020 GOF852020 GYB852020 HHX852020 HRT852020 IBP852020 ILL852020 IVH852020 JFD852020 JOZ852020 JYV852020 KIR852020 KSN852020 LCJ852020 LMF852020 LWB852020 MFX852020 MPT852020 MZP852020 NJL852020 NTH852020 ODD852020 OMZ852020 OWV852020 PGR852020 PQN852020 QAJ852020 QKF852020 QUB852020 RDX852020 RNT852020 RXP852020 SHL852020 SRH852020 TBD852020 TKZ852020 TUV852020 UER852020 UON852020 UYJ852020 VIF852020 VSB852020 WBX852020 WLT852020 WVP852020 H917556 JD917556 SZ917556 ACV917556 AMR917556 AWN917556 BGJ917556 BQF917556 CAB917556 CJX917556 CTT917556 DDP917556 DNL917556 DXH917556 EHD917556 EQZ917556 FAV917556 FKR917556 FUN917556 GEJ917556 GOF917556 GYB917556 HHX917556 HRT917556 IBP917556 ILL917556 IVH917556 JFD917556 JOZ917556 JYV917556 KIR917556 KSN917556 LCJ917556 LMF917556 LWB917556 MFX917556 MPT917556 MZP917556 NJL917556 NTH917556 ODD917556 OMZ917556 OWV917556 PGR917556 PQN917556 QAJ917556 QKF917556 QUB917556 RDX917556 RNT917556 RXP917556 SHL917556 SRH917556 TBD917556 TKZ917556 TUV917556 UER917556 UON917556 UYJ917556 VIF917556 VSB917556 WBX917556 WLT917556 WVP917556 H983092 JD983092 SZ983092 ACV983092 AMR983092 AWN983092 BGJ983092 BQF983092 CAB983092 CJX983092 CTT983092 DDP983092 DNL983092 DXH983092 EHD983092 EQZ983092 FAV983092 FKR983092 FUN983092 GEJ983092 GOF983092 GYB983092 HHX983092 HRT983092 IBP983092 ILL983092 IVH983092 JFD983092 JOZ983092 JYV983092 KIR983092 KSN983092 LCJ983092 LMF983092 LWB983092 MFX983092 MPT983092 MZP983092 NJL983092 NTH983092 ODD983092 OMZ983092 OWV983092 PGR983092 PQN983092 QAJ983092 QKF983092 QUB983092 RDX983092 RNT983092 RXP983092 SHL983092 SRH983092 TBD983092 TKZ983092 TUV983092 UER983092 UON983092 UYJ983092 VIF983092 VSB983092 WBX983092 WLT983092" xr:uid="{2778964A-2137-4C4B-A2AC-8C3F9BF5163C}">
      <formula1>"Conv,Ave,RMS"</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6AD56-F39A-4A5C-ADC0-D11633F40971}">
  <dimension ref="A1:CY106"/>
  <sheetViews>
    <sheetView zoomScale="70" zoomScaleNormal="70" workbookViewId="0">
      <selection activeCell="E49" sqref="E49"/>
    </sheetView>
  </sheetViews>
  <sheetFormatPr defaultRowHeight="14.5"/>
  <cols>
    <col min="1" max="1" width="20" style="52" bestFit="1" customWidth="1"/>
    <col min="2" max="2" width="25.6328125" style="52" customWidth="1"/>
    <col min="3" max="3" width="29.90625" style="52" customWidth="1"/>
    <col min="4" max="4" width="23.26953125" style="52" customWidth="1"/>
    <col min="5" max="5" width="22.453125" style="52" customWidth="1"/>
    <col min="6" max="6" width="12.7265625" style="52" bestFit="1" customWidth="1"/>
    <col min="7" max="8" width="9" style="52"/>
    <col min="9" max="9" width="12.08984375" style="52" bestFit="1" customWidth="1"/>
    <col min="10" max="10" width="12.7265625" style="52" bestFit="1" customWidth="1"/>
    <col min="11" max="11" width="13.08984375" style="52" bestFit="1" customWidth="1"/>
    <col min="12" max="12" width="9" style="52"/>
    <col min="13" max="13" width="9.90625" style="52" bestFit="1" customWidth="1"/>
    <col min="14" max="15" width="9" style="52"/>
    <col min="16" max="19" width="9" style="52" customWidth="1"/>
    <col min="20" max="20" width="9.90625" style="52" bestFit="1" customWidth="1"/>
    <col min="21" max="26" width="9" style="52"/>
    <col min="27" max="27" width="9" style="52" customWidth="1"/>
    <col min="28" max="31" width="9" style="52"/>
    <col min="32" max="32" width="9" style="52" customWidth="1"/>
    <col min="33" max="37" width="9" style="52"/>
    <col min="38" max="41" width="9" style="52" customWidth="1"/>
    <col min="42" max="48" width="9" style="52"/>
    <col min="49" max="49" width="9" style="52" customWidth="1"/>
    <col min="50" max="53" width="9" style="52"/>
    <col min="54" max="54" width="9" style="52" customWidth="1"/>
    <col min="55" max="59" width="9" style="52"/>
    <col min="60" max="63" width="9" style="52" customWidth="1"/>
    <col min="64" max="256" width="9" style="52"/>
    <col min="257" max="257" width="20" style="52" bestFit="1" customWidth="1"/>
    <col min="258" max="258" width="25.6328125" style="52" customWidth="1"/>
    <col min="259" max="259" width="29.90625" style="52" customWidth="1"/>
    <col min="260" max="260" width="23.26953125" style="52" customWidth="1"/>
    <col min="261" max="261" width="22.453125" style="52" customWidth="1"/>
    <col min="262" max="264" width="9" style="52"/>
    <col min="265" max="265" width="12.08984375" style="52" bestFit="1" customWidth="1"/>
    <col min="266" max="266" width="12.7265625" style="52" bestFit="1" customWidth="1"/>
    <col min="267" max="267" width="13.08984375" style="52" bestFit="1" customWidth="1"/>
    <col min="268" max="268" width="9" style="52"/>
    <col min="269" max="269" width="9.90625" style="52" bestFit="1" customWidth="1"/>
    <col min="270" max="275" width="9" style="52"/>
    <col min="276" max="276" width="9.90625" style="52" bestFit="1" customWidth="1"/>
    <col min="277" max="512" width="9" style="52"/>
    <col min="513" max="513" width="20" style="52" bestFit="1" customWidth="1"/>
    <col min="514" max="514" width="25.6328125" style="52" customWidth="1"/>
    <col min="515" max="515" width="29.90625" style="52" customWidth="1"/>
    <col min="516" max="516" width="23.26953125" style="52" customWidth="1"/>
    <col min="517" max="517" width="22.453125" style="52" customWidth="1"/>
    <col min="518" max="520" width="9" style="52"/>
    <col min="521" max="521" width="12.08984375" style="52" bestFit="1" customWidth="1"/>
    <col min="522" max="522" width="12.7265625" style="52" bestFit="1" customWidth="1"/>
    <col min="523" max="523" width="13.08984375" style="52" bestFit="1" customWidth="1"/>
    <col min="524" max="524" width="9" style="52"/>
    <col min="525" max="525" width="9.90625" style="52" bestFit="1" customWidth="1"/>
    <col min="526" max="531" width="9" style="52"/>
    <col min="532" max="532" width="9.90625" style="52" bestFit="1" customWidth="1"/>
    <col min="533" max="768" width="9" style="52"/>
    <col min="769" max="769" width="20" style="52" bestFit="1" customWidth="1"/>
    <col min="770" max="770" width="25.6328125" style="52" customWidth="1"/>
    <col min="771" max="771" width="29.90625" style="52" customWidth="1"/>
    <col min="772" max="772" width="23.26953125" style="52" customWidth="1"/>
    <col min="773" max="773" width="22.453125" style="52" customWidth="1"/>
    <col min="774" max="776" width="9" style="52"/>
    <col min="777" max="777" width="12.08984375" style="52" bestFit="1" customWidth="1"/>
    <col min="778" max="778" width="12.7265625" style="52" bestFit="1" customWidth="1"/>
    <col min="779" max="779" width="13.08984375" style="52" bestFit="1" customWidth="1"/>
    <col min="780" max="780" width="9" style="52"/>
    <col min="781" max="781" width="9.90625" style="52" bestFit="1" customWidth="1"/>
    <col min="782" max="787" width="9" style="52"/>
    <col min="788" max="788" width="9.90625" style="52" bestFit="1" customWidth="1"/>
    <col min="789" max="1024" width="9" style="52"/>
    <col min="1025" max="1025" width="20" style="52" bestFit="1" customWidth="1"/>
    <col min="1026" max="1026" width="25.6328125" style="52" customWidth="1"/>
    <col min="1027" max="1027" width="29.90625" style="52" customWidth="1"/>
    <col min="1028" max="1028" width="23.26953125" style="52" customWidth="1"/>
    <col min="1029" max="1029" width="22.453125" style="52" customWidth="1"/>
    <col min="1030" max="1032" width="9" style="52"/>
    <col min="1033" max="1033" width="12.08984375" style="52" bestFit="1" customWidth="1"/>
    <col min="1034" max="1034" width="12.7265625" style="52" bestFit="1" customWidth="1"/>
    <col min="1035" max="1035" width="13.08984375" style="52" bestFit="1" customWidth="1"/>
    <col min="1036" max="1036" width="9" style="52"/>
    <col min="1037" max="1037" width="9.90625" style="52" bestFit="1" customWidth="1"/>
    <col min="1038" max="1043" width="9" style="52"/>
    <col min="1044" max="1044" width="9.90625" style="52" bestFit="1" customWidth="1"/>
    <col min="1045" max="1280" width="9" style="52"/>
    <col min="1281" max="1281" width="20" style="52" bestFit="1" customWidth="1"/>
    <col min="1282" max="1282" width="25.6328125" style="52" customWidth="1"/>
    <col min="1283" max="1283" width="29.90625" style="52" customWidth="1"/>
    <col min="1284" max="1284" width="23.26953125" style="52" customWidth="1"/>
    <col min="1285" max="1285" width="22.453125" style="52" customWidth="1"/>
    <col min="1286" max="1288" width="9" style="52"/>
    <col min="1289" max="1289" width="12.08984375" style="52" bestFit="1" customWidth="1"/>
    <col min="1290" max="1290" width="12.7265625" style="52" bestFit="1" customWidth="1"/>
    <col min="1291" max="1291" width="13.08984375" style="52" bestFit="1" customWidth="1"/>
    <col min="1292" max="1292" width="9" style="52"/>
    <col min="1293" max="1293" width="9.90625" style="52" bestFit="1" customWidth="1"/>
    <col min="1294" max="1299" width="9" style="52"/>
    <col min="1300" max="1300" width="9.90625" style="52" bestFit="1" customWidth="1"/>
    <col min="1301" max="1536" width="9" style="52"/>
    <col min="1537" max="1537" width="20" style="52" bestFit="1" customWidth="1"/>
    <col min="1538" max="1538" width="25.6328125" style="52" customWidth="1"/>
    <col min="1539" max="1539" width="29.90625" style="52" customWidth="1"/>
    <col min="1540" max="1540" width="23.26953125" style="52" customWidth="1"/>
    <col min="1541" max="1541" width="22.453125" style="52" customWidth="1"/>
    <col min="1542" max="1544" width="9" style="52"/>
    <col min="1545" max="1545" width="12.08984375" style="52" bestFit="1" customWidth="1"/>
    <col min="1546" max="1546" width="12.7265625" style="52" bestFit="1" customWidth="1"/>
    <col min="1547" max="1547" width="13.08984375" style="52" bestFit="1" customWidth="1"/>
    <col min="1548" max="1548" width="9" style="52"/>
    <col min="1549" max="1549" width="9.90625" style="52" bestFit="1" customWidth="1"/>
    <col min="1550" max="1555" width="9" style="52"/>
    <col min="1556" max="1556" width="9.90625" style="52" bestFit="1" customWidth="1"/>
    <col min="1557" max="1792" width="9" style="52"/>
    <col min="1793" max="1793" width="20" style="52" bestFit="1" customWidth="1"/>
    <col min="1794" max="1794" width="25.6328125" style="52" customWidth="1"/>
    <col min="1795" max="1795" width="29.90625" style="52" customWidth="1"/>
    <col min="1796" max="1796" width="23.26953125" style="52" customWidth="1"/>
    <col min="1797" max="1797" width="22.453125" style="52" customWidth="1"/>
    <col min="1798" max="1800" width="9" style="52"/>
    <col min="1801" max="1801" width="12.08984375" style="52" bestFit="1" customWidth="1"/>
    <col min="1802" max="1802" width="12.7265625" style="52" bestFit="1" customWidth="1"/>
    <col min="1803" max="1803" width="13.08984375" style="52" bestFit="1" customWidth="1"/>
    <col min="1804" max="1804" width="9" style="52"/>
    <col min="1805" max="1805" width="9.90625" style="52" bestFit="1" customWidth="1"/>
    <col min="1806" max="1811" width="9" style="52"/>
    <col min="1812" max="1812" width="9.90625" style="52" bestFit="1" customWidth="1"/>
    <col min="1813" max="2048" width="9" style="52"/>
    <col min="2049" max="2049" width="20" style="52" bestFit="1" customWidth="1"/>
    <col min="2050" max="2050" width="25.6328125" style="52" customWidth="1"/>
    <col min="2051" max="2051" width="29.90625" style="52" customWidth="1"/>
    <col min="2052" max="2052" width="23.26953125" style="52" customWidth="1"/>
    <col min="2053" max="2053" width="22.453125" style="52" customWidth="1"/>
    <col min="2054" max="2056" width="9" style="52"/>
    <col min="2057" max="2057" width="12.08984375" style="52" bestFit="1" customWidth="1"/>
    <col min="2058" max="2058" width="12.7265625" style="52" bestFit="1" customWidth="1"/>
    <col min="2059" max="2059" width="13.08984375" style="52" bestFit="1" customWidth="1"/>
    <col min="2060" max="2060" width="9" style="52"/>
    <col min="2061" max="2061" width="9.90625" style="52" bestFit="1" customWidth="1"/>
    <col min="2062" max="2067" width="9" style="52"/>
    <col min="2068" max="2068" width="9.90625" style="52" bestFit="1" customWidth="1"/>
    <col min="2069" max="2304" width="9" style="52"/>
    <col min="2305" max="2305" width="20" style="52" bestFit="1" customWidth="1"/>
    <col min="2306" max="2306" width="25.6328125" style="52" customWidth="1"/>
    <col min="2307" max="2307" width="29.90625" style="52" customWidth="1"/>
    <col min="2308" max="2308" width="23.26953125" style="52" customWidth="1"/>
    <col min="2309" max="2309" width="22.453125" style="52" customWidth="1"/>
    <col min="2310" max="2312" width="9" style="52"/>
    <col min="2313" max="2313" width="12.08984375" style="52" bestFit="1" customWidth="1"/>
    <col min="2314" max="2314" width="12.7265625" style="52" bestFit="1" customWidth="1"/>
    <col min="2315" max="2315" width="13.08984375" style="52" bestFit="1" customWidth="1"/>
    <col min="2316" max="2316" width="9" style="52"/>
    <col min="2317" max="2317" width="9.90625" style="52" bestFit="1" customWidth="1"/>
    <col min="2318" max="2323" width="9" style="52"/>
    <col min="2324" max="2324" width="9.90625" style="52" bestFit="1" customWidth="1"/>
    <col min="2325" max="2560" width="9" style="52"/>
    <col min="2561" max="2561" width="20" style="52" bestFit="1" customWidth="1"/>
    <col min="2562" max="2562" width="25.6328125" style="52" customWidth="1"/>
    <col min="2563" max="2563" width="29.90625" style="52" customWidth="1"/>
    <col min="2564" max="2564" width="23.26953125" style="52" customWidth="1"/>
    <col min="2565" max="2565" width="22.453125" style="52" customWidth="1"/>
    <col min="2566" max="2568" width="9" style="52"/>
    <col min="2569" max="2569" width="12.08984375" style="52" bestFit="1" customWidth="1"/>
    <col min="2570" max="2570" width="12.7265625" style="52" bestFit="1" customWidth="1"/>
    <col min="2571" max="2571" width="13.08984375" style="52" bestFit="1" customWidth="1"/>
    <col min="2572" max="2572" width="9" style="52"/>
    <col min="2573" max="2573" width="9.90625" style="52" bestFit="1" customWidth="1"/>
    <col min="2574" max="2579" width="9" style="52"/>
    <col min="2580" max="2580" width="9.90625" style="52" bestFit="1" customWidth="1"/>
    <col min="2581" max="2816" width="9" style="52"/>
    <col min="2817" max="2817" width="20" style="52" bestFit="1" customWidth="1"/>
    <col min="2818" max="2818" width="25.6328125" style="52" customWidth="1"/>
    <col min="2819" max="2819" width="29.90625" style="52" customWidth="1"/>
    <col min="2820" max="2820" width="23.26953125" style="52" customWidth="1"/>
    <col min="2821" max="2821" width="22.453125" style="52" customWidth="1"/>
    <col min="2822" max="2824" width="9" style="52"/>
    <col min="2825" max="2825" width="12.08984375" style="52" bestFit="1" customWidth="1"/>
    <col min="2826" max="2826" width="12.7265625" style="52" bestFit="1" customWidth="1"/>
    <col min="2827" max="2827" width="13.08984375" style="52" bestFit="1" customWidth="1"/>
    <col min="2828" max="2828" width="9" style="52"/>
    <col min="2829" max="2829" width="9.90625" style="52" bestFit="1" customWidth="1"/>
    <col min="2830" max="2835" width="9" style="52"/>
    <col min="2836" max="2836" width="9.90625" style="52" bestFit="1" customWidth="1"/>
    <col min="2837" max="3072" width="9" style="52"/>
    <col min="3073" max="3073" width="20" style="52" bestFit="1" customWidth="1"/>
    <col min="3074" max="3074" width="25.6328125" style="52" customWidth="1"/>
    <col min="3075" max="3075" width="29.90625" style="52" customWidth="1"/>
    <col min="3076" max="3076" width="23.26953125" style="52" customWidth="1"/>
    <col min="3077" max="3077" width="22.453125" style="52" customWidth="1"/>
    <col min="3078" max="3080" width="9" style="52"/>
    <col min="3081" max="3081" width="12.08984375" style="52" bestFit="1" customWidth="1"/>
    <col min="3082" max="3082" width="12.7265625" style="52" bestFit="1" customWidth="1"/>
    <col min="3083" max="3083" width="13.08984375" style="52" bestFit="1" customWidth="1"/>
    <col min="3084" max="3084" width="9" style="52"/>
    <col min="3085" max="3085" width="9.90625" style="52" bestFit="1" customWidth="1"/>
    <col min="3086" max="3091" width="9" style="52"/>
    <col min="3092" max="3092" width="9.90625" style="52" bestFit="1" customWidth="1"/>
    <col min="3093" max="3328" width="9" style="52"/>
    <col min="3329" max="3329" width="20" style="52" bestFit="1" customWidth="1"/>
    <col min="3330" max="3330" width="25.6328125" style="52" customWidth="1"/>
    <col min="3331" max="3331" width="29.90625" style="52" customWidth="1"/>
    <col min="3332" max="3332" width="23.26953125" style="52" customWidth="1"/>
    <col min="3333" max="3333" width="22.453125" style="52" customWidth="1"/>
    <col min="3334" max="3336" width="9" style="52"/>
    <col min="3337" max="3337" width="12.08984375" style="52" bestFit="1" customWidth="1"/>
    <col min="3338" max="3338" width="12.7265625" style="52" bestFit="1" customWidth="1"/>
    <col min="3339" max="3339" width="13.08984375" style="52" bestFit="1" customWidth="1"/>
    <col min="3340" max="3340" width="9" style="52"/>
    <col min="3341" max="3341" width="9.90625" style="52" bestFit="1" customWidth="1"/>
    <col min="3342" max="3347" width="9" style="52"/>
    <col min="3348" max="3348" width="9.90625" style="52" bestFit="1" customWidth="1"/>
    <col min="3349" max="3584" width="9" style="52"/>
    <col min="3585" max="3585" width="20" style="52" bestFit="1" customWidth="1"/>
    <col min="3586" max="3586" width="25.6328125" style="52" customWidth="1"/>
    <col min="3587" max="3587" width="29.90625" style="52" customWidth="1"/>
    <col min="3588" max="3588" width="23.26953125" style="52" customWidth="1"/>
    <col min="3589" max="3589" width="22.453125" style="52" customWidth="1"/>
    <col min="3590" max="3592" width="9" style="52"/>
    <col min="3593" max="3593" width="12.08984375" style="52" bestFit="1" customWidth="1"/>
    <col min="3594" max="3594" width="12.7265625" style="52" bestFit="1" customWidth="1"/>
    <col min="3595" max="3595" width="13.08984375" style="52" bestFit="1" customWidth="1"/>
    <col min="3596" max="3596" width="9" style="52"/>
    <col min="3597" max="3597" width="9.90625" style="52" bestFit="1" customWidth="1"/>
    <col min="3598" max="3603" width="9" style="52"/>
    <col min="3604" max="3604" width="9.90625" style="52" bestFit="1" customWidth="1"/>
    <col min="3605" max="3840" width="9" style="52"/>
    <col min="3841" max="3841" width="20" style="52" bestFit="1" customWidth="1"/>
    <col min="3842" max="3842" width="25.6328125" style="52" customWidth="1"/>
    <col min="3843" max="3843" width="29.90625" style="52" customWidth="1"/>
    <col min="3844" max="3844" width="23.26953125" style="52" customWidth="1"/>
    <col min="3845" max="3845" width="22.453125" style="52" customWidth="1"/>
    <col min="3846" max="3848" width="9" style="52"/>
    <col min="3849" max="3849" width="12.08984375" style="52" bestFit="1" customWidth="1"/>
    <col min="3850" max="3850" width="12.7265625" style="52" bestFit="1" customWidth="1"/>
    <col min="3851" max="3851" width="13.08984375" style="52" bestFit="1" customWidth="1"/>
    <col min="3852" max="3852" width="9" style="52"/>
    <col min="3853" max="3853" width="9.90625" style="52" bestFit="1" customWidth="1"/>
    <col min="3854" max="3859" width="9" style="52"/>
    <col min="3860" max="3860" width="9.90625" style="52" bestFit="1" customWidth="1"/>
    <col min="3861" max="4096" width="9" style="52"/>
    <col min="4097" max="4097" width="20" style="52" bestFit="1" customWidth="1"/>
    <col min="4098" max="4098" width="25.6328125" style="52" customWidth="1"/>
    <col min="4099" max="4099" width="29.90625" style="52" customWidth="1"/>
    <col min="4100" max="4100" width="23.26953125" style="52" customWidth="1"/>
    <col min="4101" max="4101" width="22.453125" style="52" customWidth="1"/>
    <col min="4102" max="4104" width="9" style="52"/>
    <col min="4105" max="4105" width="12.08984375" style="52" bestFit="1" customWidth="1"/>
    <col min="4106" max="4106" width="12.7265625" style="52" bestFit="1" customWidth="1"/>
    <col min="4107" max="4107" width="13.08984375" style="52" bestFit="1" customWidth="1"/>
    <col min="4108" max="4108" width="9" style="52"/>
    <col min="4109" max="4109" width="9.90625" style="52" bestFit="1" customWidth="1"/>
    <col min="4110" max="4115" width="9" style="52"/>
    <col min="4116" max="4116" width="9.90625" style="52" bestFit="1" customWidth="1"/>
    <col min="4117" max="4352" width="9" style="52"/>
    <col min="4353" max="4353" width="20" style="52" bestFit="1" customWidth="1"/>
    <col min="4354" max="4354" width="25.6328125" style="52" customWidth="1"/>
    <col min="4355" max="4355" width="29.90625" style="52" customWidth="1"/>
    <col min="4356" max="4356" width="23.26953125" style="52" customWidth="1"/>
    <col min="4357" max="4357" width="22.453125" style="52" customWidth="1"/>
    <col min="4358" max="4360" width="9" style="52"/>
    <col min="4361" max="4361" width="12.08984375" style="52" bestFit="1" customWidth="1"/>
    <col min="4362" max="4362" width="12.7265625" style="52" bestFit="1" customWidth="1"/>
    <col min="4363" max="4363" width="13.08984375" style="52" bestFit="1" customWidth="1"/>
    <col min="4364" max="4364" width="9" style="52"/>
    <col min="4365" max="4365" width="9.90625" style="52" bestFit="1" customWidth="1"/>
    <col min="4366" max="4371" width="9" style="52"/>
    <col min="4372" max="4372" width="9.90625" style="52" bestFit="1" customWidth="1"/>
    <col min="4373" max="4608" width="9" style="52"/>
    <col min="4609" max="4609" width="20" style="52" bestFit="1" customWidth="1"/>
    <col min="4610" max="4610" width="25.6328125" style="52" customWidth="1"/>
    <col min="4611" max="4611" width="29.90625" style="52" customWidth="1"/>
    <col min="4612" max="4612" width="23.26953125" style="52" customWidth="1"/>
    <col min="4613" max="4613" width="22.453125" style="52" customWidth="1"/>
    <col min="4614" max="4616" width="9" style="52"/>
    <col min="4617" max="4617" width="12.08984375" style="52" bestFit="1" customWidth="1"/>
    <col min="4618" max="4618" width="12.7265625" style="52" bestFit="1" customWidth="1"/>
    <col min="4619" max="4619" width="13.08984375" style="52" bestFit="1" customWidth="1"/>
    <col min="4620" max="4620" width="9" style="52"/>
    <col min="4621" max="4621" width="9.90625" style="52" bestFit="1" customWidth="1"/>
    <col min="4622" max="4627" width="9" style="52"/>
    <col min="4628" max="4628" width="9.90625" style="52" bestFit="1" customWidth="1"/>
    <col min="4629" max="4864" width="9" style="52"/>
    <col min="4865" max="4865" width="20" style="52" bestFit="1" customWidth="1"/>
    <col min="4866" max="4866" width="25.6328125" style="52" customWidth="1"/>
    <col min="4867" max="4867" width="29.90625" style="52" customWidth="1"/>
    <col min="4868" max="4868" width="23.26953125" style="52" customWidth="1"/>
    <col min="4869" max="4869" width="22.453125" style="52" customWidth="1"/>
    <col min="4870" max="4872" width="9" style="52"/>
    <col min="4873" max="4873" width="12.08984375" style="52" bestFit="1" customWidth="1"/>
    <col min="4874" max="4874" width="12.7265625" style="52" bestFit="1" customWidth="1"/>
    <col min="4875" max="4875" width="13.08984375" style="52" bestFit="1" customWidth="1"/>
    <col min="4876" max="4876" width="9" style="52"/>
    <col min="4877" max="4877" width="9.90625" style="52" bestFit="1" customWidth="1"/>
    <col min="4878" max="4883" width="9" style="52"/>
    <col min="4884" max="4884" width="9.90625" style="52" bestFit="1" customWidth="1"/>
    <col min="4885" max="5120" width="9" style="52"/>
    <col min="5121" max="5121" width="20" style="52" bestFit="1" customWidth="1"/>
    <col min="5122" max="5122" width="25.6328125" style="52" customWidth="1"/>
    <col min="5123" max="5123" width="29.90625" style="52" customWidth="1"/>
    <col min="5124" max="5124" width="23.26953125" style="52" customWidth="1"/>
    <col min="5125" max="5125" width="22.453125" style="52" customWidth="1"/>
    <col min="5126" max="5128" width="9" style="52"/>
    <col min="5129" max="5129" width="12.08984375" style="52" bestFit="1" customWidth="1"/>
    <col min="5130" max="5130" width="12.7265625" style="52" bestFit="1" customWidth="1"/>
    <col min="5131" max="5131" width="13.08984375" style="52" bestFit="1" customWidth="1"/>
    <col min="5132" max="5132" width="9" style="52"/>
    <col min="5133" max="5133" width="9.90625" style="52" bestFit="1" customWidth="1"/>
    <col min="5134" max="5139" width="9" style="52"/>
    <col min="5140" max="5140" width="9.90625" style="52" bestFit="1" customWidth="1"/>
    <col min="5141" max="5376" width="9" style="52"/>
    <col min="5377" max="5377" width="20" style="52" bestFit="1" customWidth="1"/>
    <col min="5378" max="5378" width="25.6328125" style="52" customWidth="1"/>
    <col min="5379" max="5379" width="29.90625" style="52" customWidth="1"/>
    <col min="5380" max="5380" width="23.26953125" style="52" customWidth="1"/>
    <col min="5381" max="5381" width="22.453125" style="52" customWidth="1"/>
    <col min="5382" max="5384" width="9" style="52"/>
    <col min="5385" max="5385" width="12.08984375" style="52" bestFit="1" customWidth="1"/>
    <col min="5386" max="5386" width="12.7265625" style="52" bestFit="1" customWidth="1"/>
    <col min="5387" max="5387" width="13.08984375" style="52" bestFit="1" customWidth="1"/>
    <col min="5388" max="5388" width="9" style="52"/>
    <col min="5389" max="5389" width="9.90625" style="52" bestFit="1" customWidth="1"/>
    <col min="5390" max="5395" width="9" style="52"/>
    <col min="5396" max="5396" width="9.90625" style="52" bestFit="1" customWidth="1"/>
    <col min="5397" max="5632" width="9" style="52"/>
    <col min="5633" max="5633" width="20" style="52" bestFit="1" customWidth="1"/>
    <col min="5634" max="5634" width="25.6328125" style="52" customWidth="1"/>
    <col min="5635" max="5635" width="29.90625" style="52" customWidth="1"/>
    <col min="5636" max="5636" width="23.26953125" style="52" customWidth="1"/>
    <col min="5637" max="5637" width="22.453125" style="52" customWidth="1"/>
    <col min="5638" max="5640" width="9" style="52"/>
    <col min="5641" max="5641" width="12.08984375" style="52" bestFit="1" customWidth="1"/>
    <col min="5642" max="5642" width="12.7265625" style="52" bestFit="1" customWidth="1"/>
    <col min="5643" max="5643" width="13.08984375" style="52" bestFit="1" customWidth="1"/>
    <col min="5644" max="5644" width="9" style="52"/>
    <col min="5645" max="5645" width="9.90625" style="52" bestFit="1" customWidth="1"/>
    <col min="5646" max="5651" width="9" style="52"/>
    <col min="5652" max="5652" width="9.90625" style="52" bestFit="1" customWidth="1"/>
    <col min="5653" max="5888" width="9" style="52"/>
    <col min="5889" max="5889" width="20" style="52" bestFit="1" customWidth="1"/>
    <col min="5890" max="5890" width="25.6328125" style="52" customWidth="1"/>
    <col min="5891" max="5891" width="29.90625" style="52" customWidth="1"/>
    <col min="5892" max="5892" width="23.26953125" style="52" customWidth="1"/>
    <col min="5893" max="5893" width="22.453125" style="52" customWidth="1"/>
    <col min="5894" max="5896" width="9" style="52"/>
    <col min="5897" max="5897" width="12.08984375" style="52" bestFit="1" customWidth="1"/>
    <col min="5898" max="5898" width="12.7265625" style="52" bestFit="1" customWidth="1"/>
    <col min="5899" max="5899" width="13.08984375" style="52" bestFit="1" customWidth="1"/>
    <col min="5900" max="5900" width="9" style="52"/>
    <col min="5901" max="5901" width="9.90625" style="52" bestFit="1" customWidth="1"/>
    <col min="5902" max="5907" width="9" style="52"/>
    <col min="5908" max="5908" width="9.90625" style="52" bestFit="1" customWidth="1"/>
    <col min="5909" max="6144" width="9" style="52"/>
    <col min="6145" max="6145" width="20" style="52" bestFit="1" customWidth="1"/>
    <col min="6146" max="6146" width="25.6328125" style="52" customWidth="1"/>
    <col min="6147" max="6147" width="29.90625" style="52" customWidth="1"/>
    <col min="6148" max="6148" width="23.26953125" style="52" customWidth="1"/>
    <col min="6149" max="6149" width="22.453125" style="52" customWidth="1"/>
    <col min="6150" max="6152" width="9" style="52"/>
    <col min="6153" max="6153" width="12.08984375" style="52" bestFit="1" customWidth="1"/>
    <col min="6154" max="6154" width="12.7265625" style="52" bestFit="1" customWidth="1"/>
    <col min="6155" max="6155" width="13.08984375" style="52" bestFit="1" customWidth="1"/>
    <col min="6156" max="6156" width="9" style="52"/>
    <col min="6157" max="6157" width="9.90625" style="52" bestFit="1" customWidth="1"/>
    <col min="6158" max="6163" width="9" style="52"/>
    <col min="6164" max="6164" width="9.90625" style="52" bestFit="1" customWidth="1"/>
    <col min="6165" max="6400" width="9" style="52"/>
    <col min="6401" max="6401" width="20" style="52" bestFit="1" customWidth="1"/>
    <col min="6402" max="6402" width="25.6328125" style="52" customWidth="1"/>
    <col min="6403" max="6403" width="29.90625" style="52" customWidth="1"/>
    <col min="6404" max="6404" width="23.26953125" style="52" customWidth="1"/>
    <col min="6405" max="6405" width="22.453125" style="52" customWidth="1"/>
    <col min="6406" max="6408" width="9" style="52"/>
    <col min="6409" max="6409" width="12.08984375" style="52" bestFit="1" customWidth="1"/>
    <col min="6410" max="6410" width="12.7265625" style="52" bestFit="1" customWidth="1"/>
    <col min="6411" max="6411" width="13.08984375" style="52" bestFit="1" customWidth="1"/>
    <col min="6412" max="6412" width="9" style="52"/>
    <col min="6413" max="6413" width="9.90625" style="52" bestFit="1" customWidth="1"/>
    <col min="6414" max="6419" width="9" style="52"/>
    <col min="6420" max="6420" width="9.90625" style="52" bestFit="1" customWidth="1"/>
    <col min="6421" max="6656" width="9" style="52"/>
    <col min="6657" max="6657" width="20" style="52" bestFit="1" customWidth="1"/>
    <col min="6658" max="6658" width="25.6328125" style="52" customWidth="1"/>
    <col min="6659" max="6659" width="29.90625" style="52" customWidth="1"/>
    <col min="6660" max="6660" width="23.26953125" style="52" customWidth="1"/>
    <col min="6661" max="6661" width="22.453125" style="52" customWidth="1"/>
    <col min="6662" max="6664" width="9" style="52"/>
    <col min="6665" max="6665" width="12.08984375" style="52" bestFit="1" customWidth="1"/>
    <col min="6666" max="6666" width="12.7265625" style="52" bestFit="1" customWidth="1"/>
    <col min="6667" max="6667" width="13.08984375" style="52" bestFit="1" customWidth="1"/>
    <col min="6668" max="6668" width="9" style="52"/>
    <col min="6669" max="6669" width="9.90625" style="52" bestFit="1" customWidth="1"/>
    <col min="6670" max="6675" width="9" style="52"/>
    <col min="6676" max="6676" width="9.90625" style="52" bestFit="1" customWidth="1"/>
    <col min="6677" max="6912" width="9" style="52"/>
    <col min="6913" max="6913" width="20" style="52" bestFit="1" customWidth="1"/>
    <col min="6914" max="6914" width="25.6328125" style="52" customWidth="1"/>
    <col min="6915" max="6915" width="29.90625" style="52" customWidth="1"/>
    <col min="6916" max="6916" width="23.26953125" style="52" customWidth="1"/>
    <col min="6917" max="6917" width="22.453125" style="52" customWidth="1"/>
    <col min="6918" max="6920" width="9" style="52"/>
    <col min="6921" max="6921" width="12.08984375" style="52" bestFit="1" customWidth="1"/>
    <col min="6922" max="6922" width="12.7265625" style="52" bestFit="1" customWidth="1"/>
    <col min="6923" max="6923" width="13.08984375" style="52" bestFit="1" customWidth="1"/>
    <col min="6924" max="6924" width="9" style="52"/>
    <col min="6925" max="6925" width="9.90625" style="52" bestFit="1" customWidth="1"/>
    <col min="6926" max="6931" width="9" style="52"/>
    <col min="6932" max="6932" width="9.90625" style="52" bestFit="1" customWidth="1"/>
    <col min="6933" max="7168" width="9" style="52"/>
    <col min="7169" max="7169" width="20" style="52" bestFit="1" customWidth="1"/>
    <col min="7170" max="7170" width="25.6328125" style="52" customWidth="1"/>
    <col min="7171" max="7171" width="29.90625" style="52" customWidth="1"/>
    <col min="7172" max="7172" width="23.26953125" style="52" customWidth="1"/>
    <col min="7173" max="7173" width="22.453125" style="52" customWidth="1"/>
    <col min="7174" max="7176" width="9" style="52"/>
    <col min="7177" max="7177" width="12.08984375" style="52" bestFit="1" customWidth="1"/>
    <col min="7178" max="7178" width="12.7265625" style="52" bestFit="1" customWidth="1"/>
    <col min="7179" max="7179" width="13.08984375" style="52" bestFit="1" customWidth="1"/>
    <col min="7180" max="7180" width="9" style="52"/>
    <col min="7181" max="7181" width="9.90625" style="52" bestFit="1" customWidth="1"/>
    <col min="7182" max="7187" width="9" style="52"/>
    <col min="7188" max="7188" width="9.90625" style="52" bestFit="1" customWidth="1"/>
    <col min="7189" max="7424" width="9" style="52"/>
    <col min="7425" max="7425" width="20" style="52" bestFit="1" customWidth="1"/>
    <col min="7426" max="7426" width="25.6328125" style="52" customWidth="1"/>
    <col min="7427" max="7427" width="29.90625" style="52" customWidth="1"/>
    <col min="7428" max="7428" width="23.26953125" style="52" customWidth="1"/>
    <col min="7429" max="7429" width="22.453125" style="52" customWidth="1"/>
    <col min="7430" max="7432" width="9" style="52"/>
    <col min="7433" max="7433" width="12.08984375" style="52" bestFit="1" customWidth="1"/>
    <col min="7434" max="7434" width="12.7265625" style="52" bestFit="1" customWidth="1"/>
    <col min="7435" max="7435" width="13.08984375" style="52" bestFit="1" customWidth="1"/>
    <col min="7436" max="7436" width="9" style="52"/>
    <col min="7437" max="7437" width="9.90625" style="52" bestFit="1" customWidth="1"/>
    <col min="7438" max="7443" width="9" style="52"/>
    <col min="7444" max="7444" width="9.90625" style="52" bestFit="1" customWidth="1"/>
    <col min="7445" max="7680" width="9" style="52"/>
    <col min="7681" max="7681" width="20" style="52" bestFit="1" customWidth="1"/>
    <col min="7682" max="7682" width="25.6328125" style="52" customWidth="1"/>
    <col min="7683" max="7683" width="29.90625" style="52" customWidth="1"/>
    <col min="7684" max="7684" width="23.26953125" style="52" customWidth="1"/>
    <col min="7685" max="7685" width="22.453125" style="52" customWidth="1"/>
    <col min="7686" max="7688" width="9" style="52"/>
    <col min="7689" max="7689" width="12.08984375" style="52" bestFit="1" customWidth="1"/>
    <col min="7690" max="7690" width="12.7265625" style="52" bestFit="1" customWidth="1"/>
    <col min="7691" max="7691" width="13.08984375" style="52" bestFit="1" customWidth="1"/>
    <col min="7692" max="7692" width="9" style="52"/>
    <col min="7693" max="7693" width="9.90625" style="52" bestFit="1" customWidth="1"/>
    <col min="7694" max="7699" width="9" style="52"/>
    <col min="7700" max="7700" width="9.90625" style="52" bestFit="1" customWidth="1"/>
    <col min="7701" max="7936" width="9" style="52"/>
    <col min="7937" max="7937" width="20" style="52" bestFit="1" customWidth="1"/>
    <col min="7938" max="7938" width="25.6328125" style="52" customWidth="1"/>
    <col min="7939" max="7939" width="29.90625" style="52" customWidth="1"/>
    <col min="7940" max="7940" width="23.26953125" style="52" customWidth="1"/>
    <col min="7941" max="7941" width="22.453125" style="52" customWidth="1"/>
    <col min="7942" max="7944" width="9" style="52"/>
    <col min="7945" max="7945" width="12.08984375" style="52" bestFit="1" customWidth="1"/>
    <col min="7946" max="7946" width="12.7265625" style="52" bestFit="1" customWidth="1"/>
    <col min="7947" max="7947" width="13.08984375" style="52" bestFit="1" customWidth="1"/>
    <col min="7948" max="7948" width="9" style="52"/>
    <col min="7949" max="7949" width="9.90625" style="52" bestFit="1" customWidth="1"/>
    <col min="7950" max="7955" width="9" style="52"/>
    <col min="7956" max="7956" width="9.90625" style="52" bestFit="1" customWidth="1"/>
    <col min="7957" max="8192" width="9" style="52"/>
    <col min="8193" max="8193" width="20" style="52" bestFit="1" customWidth="1"/>
    <col min="8194" max="8194" width="25.6328125" style="52" customWidth="1"/>
    <col min="8195" max="8195" width="29.90625" style="52" customWidth="1"/>
    <col min="8196" max="8196" width="23.26953125" style="52" customWidth="1"/>
    <col min="8197" max="8197" width="22.453125" style="52" customWidth="1"/>
    <col min="8198" max="8200" width="9" style="52"/>
    <col min="8201" max="8201" width="12.08984375" style="52" bestFit="1" customWidth="1"/>
    <col min="8202" max="8202" width="12.7265625" style="52" bestFit="1" customWidth="1"/>
    <col min="8203" max="8203" width="13.08984375" style="52" bestFit="1" customWidth="1"/>
    <col min="8204" max="8204" width="9" style="52"/>
    <col min="8205" max="8205" width="9.90625" style="52" bestFit="1" customWidth="1"/>
    <col min="8206" max="8211" width="9" style="52"/>
    <col min="8212" max="8212" width="9.90625" style="52" bestFit="1" customWidth="1"/>
    <col min="8213" max="8448" width="9" style="52"/>
    <col min="8449" max="8449" width="20" style="52" bestFit="1" customWidth="1"/>
    <col min="8450" max="8450" width="25.6328125" style="52" customWidth="1"/>
    <col min="8451" max="8451" width="29.90625" style="52" customWidth="1"/>
    <col min="8452" max="8452" width="23.26953125" style="52" customWidth="1"/>
    <col min="8453" max="8453" width="22.453125" style="52" customWidth="1"/>
    <col min="8454" max="8456" width="9" style="52"/>
    <col min="8457" max="8457" width="12.08984375" style="52" bestFit="1" customWidth="1"/>
    <col min="8458" max="8458" width="12.7265625" style="52" bestFit="1" customWidth="1"/>
    <col min="8459" max="8459" width="13.08984375" style="52" bestFit="1" customWidth="1"/>
    <col min="8460" max="8460" width="9" style="52"/>
    <col min="8461" max="8461" width="9.90625" style="52" bestFit="1" customWidth="1"/>
    <col min="8462" max="8467" width="9" style="52"/>
    <col min="8468" max="8468" width="9.90625" style="52" bestFit="1" customWidth="1"/>
    <col min="8469" max="8704" width="9" style="52"/>
    <col min="8705" max="8705" width="20" style="52" bestFit="1" customWidth="1"/>
    <col min="8706" max="8706" width="25.6328125" style="52" customWidth="1"/>
    <col min="8707" max="8707" width="29.90625" style="52" customWidth="1"/>
    <col min="8708" max="8708" width="23.26953125" style="52" customWidth="1"/>
    <col min="8709" max="8709" width="22.453125" style="52" customWidth="1"/>
    <col min="8710" max="8712" width="9" style="52"/>
    <col min="8713" max="8713" width="12.08984375" style="52" bestFit="1" customWidth="1"/>
    <col min="8714" max="8714" width="12.7265625" style="52" bestFit="1" customWidth="1"/>
    <col min="8715" max="8715" width="13.08984375" style="52" bestFit="1" customWidth="1"/>
    <col min="8716" max="8716" width="9" style="52"/>
    <col min="8717" max="8717" width="9.90625" style="52" bestFit="1" customWidth="1"/>
    <col min="8718" max="8723" width="9" style="52"/>
    <col min="8724" max="8724" width="9.90625" style="52" bestFit="1" customWidth="1"/>
    <col min="8725" max="8960" width="9" style="52"/>
    <col min="8961" max="8961" width="20" style="52" bestFit="1" customWidth="1"/>
    <col min="8962" max="8962" width="25.6328125" style="52" customWidth="1"/>
    <col min="8963" max="8963" width="29.90625" style="52" customWidth="1"/>
    <col min="8964" max="8964" width="23.26953125" style="52" customWidth="1"/>
    <col min="8965" max="8965" width="22.453125" style="52" customWidth="1"/>
    <col min="8966" max="8968" width="9" style="52"/>
    <col min="8969" max="8969" width="12.08984375" style="52" bestFit="1" customWidth="1"/>
    <col min="8970" max="8970" width="12.7265625" style="52" bestFit="1" customWidth="1"/>
    <col min="8971" max="8971" width="13.08984375" style="52" bestFit="1" customWidth="1"/>
    <col min="8972" max="8972" width="9" style="52"/>
    <col min="8973" max="8973" width="9.90625" style="52" bestFit="1" customWidth="1"/>
    <col min="8974" max="8979" width="9" style="52"/>
    <col min="8980" max="8980" width="9.90625" style="52" bestFit="1" customWidth="1"/>
    <col min="8981" max="9216" width="9" style="52"/>
    <col min="9217" max="9217" width="20" style="52" bestFit="1" customWidth="1"/>
    <col min="9218" max="9218" width="25.6328125" style="52" customWidth="1"/>
    <col min="9219" max="9219" width="29.90625" style="52" customWidth="1"/>
    <col min="9220" max="9220" width="23.26953125" style="52" customWidth="1"/>
    <col min="9221" max="9221" width="22.453125" style="52" customWidth="1"/>
    <col min="9222" max="9224" width="9" style="52"/>
    <col min="9225" max="9225" width="12.08984375" style="52" bestFit="1" customWidth="1"/>
    <col min="9226" max="9226" width="12.7265625" style="52" bestFit="1" customWidth="1"/>
    <col min="9227" max="9227" width="13.08984375" style="52" bestFit="1" customWidth="1"/>
    <col min="9228" max="9228" width="9" style="52"/>
    <col min="9229" max="9229" width="9.90625" style="52" bestFit="1" customWidth="1"/>
    <col min="9230" max="9235" width="9" style="52"/>
    <col min="9236" max="9236" width="9.90625" style="52" bestFit="1" customWidth="1"/>
    <col min="9237" max="9472" width="9" style="52"/>
    <col min="9473" max="9473" width="20" style="52" bestFit="1" customWidth="1"/>
    <col min="9474" max="9474" width="25.6328125" style="52" customWidth="1"/>
    <col min="9475" max="9475" width="29.90625" style="52" customWidth="1"/>
    <col min="9476" max="9476" width="23.26953125" style="52" customWidth="1"/>
    <col min="9477" max="9477" width="22.453125" style="52" customWidth="1"/>
    <col min="9478" max="9480" width="9" style="52"/>
    <col min="9481" max="9481" width="12.08984375" style="52" bestFit="1" customWidth="1"/>
    <col min="9482" max="9482" width="12.7265625" style="52" bestFit="1" customWidth="1"/>
    <col min="9483" max="9483" width="13.08984375" style="52" bestFit="1" customWidth="1"/>
    <col min="9484" max="9484" width="9" style="52"/>
    <col min="9485" max="9485" width="9.90625" style="52" bestFit="1" customWidth="1"/>
    <col min="9486" max="9491" width="9" style="52"/>
    <col min="9492" max="9492" width="9.90625" style="52" bestFit="1" customWidth="1"/>
    <col min="9493" max="9728" width="9" style="52"/>
    <col min="9729" max="9729" width="20" style="52" bestFit="1" customWidth="1"/>
    <col min="9730" max="9730" width="25.6328125" style="52" customWidth="1"/>
    <col min="9731" max="9731" width="29.90625" style="52" customWidth="1"/>
    <col min="9732" max="9732" width="23.26953125" style="52" customWidth="1"/>
    <col min="9733" max="9733" width="22.453125" style="52" customWidth="1"/>
    <col min="9734" max="9736" width="9" style="52"/>
    <col min="9737" max="9737" width="12.08984375" style="52" bestFit="1" customWidth="1"/>
    <col min="9738" max="9738" width="12.7265625" style="52" bestFit="1" customWidth="1"/>
    <col min="9739" max="9739" width="13.08984375" style="52" bestFit="1" customWidth="1"/>
    <col min="9740" max="9740" width="9" style="52"/>
    <col min="9741" max="9741" width="9.90625" style="52" bestFit="1" customWidth="1"/>
    <col min="9742" max="9747" width="9" style="52"/>
    <col min="9748" max="9748" width="9.90625" style="52" bestFit="1" customWidth="1"/>
    <col min="9749" max="9984" width="9" style="52"/>
    <col min="9985" max="9985" width="20" style="52" bestFit="1" customWidth="1"/>
    <col min="9986" max="9986" width="25.6328125" style="52" customWidth="1"/>
    <col min="9987" max="9987" width="29.90625" style="52" customWidth="1"/>
    <col min="9988" max="9988" width="23.26953125" style="52" customWidth="1"/>
    <col min="9989" max="9989" width="22.453125" style="52" customWidth="1"/>
    <col min="9990" max="9992" width="9" style="52"/>
    <col min="9993" max="9993" width="12.08984375" style="52" bestFit="1" customWidth="1"/>
    <col min="9994" max="9994" width="12.7265625" style="52" bestFit="1" customWidth="1"/>
    <col min="9995" max="9995" width="13.08984375" style="52" bestFit="1" customWidth="1"/>
    <col min="9996" max="9996" width="9" style="52"/>
    <col min="9997" max="9997" width="9.90625" style="52" bestFit="1" customWidth="1"/>
    <col min="9998" max="10003" width="9" style="52"/>
    <col min="10004" max="10004" width="9.90625" style="52" bestFit="1" customWidth="1"/>
    <col min="10005" max="10240" width="9" style="52"/>
    <col min="10241" max="10241" width="20" style="52" bestFit="1" customWidth="1"/>
    <col min="10242" max="10242" width="25.6328125" style="52" customWidth="1"/>
    <col min="10243" max="10243" width="29.90625" style="52" customWidth="1"/>
    <col min="10244" max="10244" width="23.26953125" style="52" customWidth="1"/>
    <col min="10245" max="10245" width="22.453125" style="52" customWidth="1"/>
    <col min="10246" max="10248" width="9" style="52"/>
    <col min="10249" max="10249" width="12.08984375" style="52" bestFit="1" customWidth="1"/>
    <col min="10250" max="10250" width="12.7265625" style="52" bestFit="1" customWidth="1"/>
    <col min="10251" max="10251" width="13.08984375" style="52" bestFit="1" customWidth="1"/>
    <col min="10252" max="10252" width="9" style="52"/>
    <col min="10253" max="10253" width="9.90625" style="52" bestFit="1" customWidth="1"/>
    <col min="10254" max="10259" width="9" style="52"/>
    <col min="10260" max="10260" width="9.90625" style="52" bestFit="1" customWidth="1"/>
    <col min="10261" max="10496" width="9" style="52"/>
    <col min="10497" max="10497" width="20" style="52" bestFit="1" customWidth="1"/>
    <col min="10498" max="10498" width="25.6328125" style="52" customWidth="1"/>
    <col min="10499" max="10499" width="29.90625" style="52" customWidth="1"/>
    <col min="10500" max="10500" width="23.26953125" style="52" customWidth="1"/>
    <col min="10501" max="10501" width="22.453125" style="52" customWidth="1"/>
    <col min="10502" max="10504" width="9" style="52"/>
    <col min="10505" max="10505" width="12.08984375" style="52" bestFit="1" customWidth="1"/>
    <col min="10506" max="10506" width="12.7265625" style="52" bestFit="1" customWidth="1"/>
    <col min="10507" max="10507" width="13.08984375" style="52" bestFit="1" customWidth="1"/>
    <col min="10508" max="10508" width="9" style="52"/>
    <col min="10509" max="10509" width="9.90625" style="52" bestFit="1" customWidth="1"/>
    <col min="10510" max="10515" width="9" style="52"/>
    <col min="10516" max="10516" width="9.90625" style="52" bestFit="1" customWidth="1"/>
    <col min="10517" max="10752" width="9" style="52"/>
    <col min="10753" max="10753" width="20" style="52" bestFit="1" customWidth="1"/>
    <col min="10754" max="10754" width="25.6328125" style="52" customWidth="1"/>
    <col min="10755" max="10755" width="29.90625" style="52" customWidth="1"/>
    <col min="10756" max="10756" width="23.26953125" style="52" customWidth="1"/>
    <col min="10757" max="10757" width="22.453125" style="52" customWidth="1"/>
    <col min="10758" max="10760" width="9" style="52"/>
    <col min="10761" max="10761" width="12.08984375" style="52" bestFit="1" customWidth="1"/>
    <col min="10762" max="10762" width="12.7265625" style="52" bestFit="1" customWidth="1"/>
    <col min="10763" max="10763" width="13.08984375" style="52" bestFit="1" customWidth="1"/>
    <col min="10764" max="10764" width="9" style="52"/>
    <col min="10765" max="10765" width="9.90625" style="52" bestFit="1" customWidth="1"/>
    <col min="10766" max="10771" width="9" style="52"/>
    <col min="10772" max="10772" width="9.90625" style="52" bestFit="1" customWidth="1"/>
    <col min="10773" max="11008" width="9" style="52"/>
    <col min="11009" max="11009" width="20" style="52" bestFit="1" customWidth="1"/>
    <col min="11010" max="11010" width="25.6328125" style="52" customWidth="1"/>
    <col min="11011" max="11011" width="29.90625" style="52" customWidth="1"/>
    <col min="11012" max="11012" width="23.26953125" style="52" customWidth="1"/>
    <col min="11013" max="11013" width="22.453125" style="52" customWidth="1"/>
    <col min="11014" max="11016" width="9" style="52"/>
    <col min="11017" max="11017" width="12.08984375" style="52" bestFit="1" customWidth="1"/>
    <col min="11018" max="11018" width="12.7265625" style="52" bestFit="1" customWidth="1"/>
    <col min="11019" max="11019" width="13.08984375" style="52" bestFit="1" customWidth="1"/>
    <col min="11020" max="11020" width="9" style="52"/>
    <col min="11021" max="11021" width="9.90625" style="52" bestFit="1" customWidth="1"/>
    <col min="11022" max="11027" width="9" style="52"/>
    <col min="11028" max="11028" width="9.90625" style="52" bestFit="1" customWidth="1"/>
    <col min="11029" max="11264" width="9" style="52"/>
    <col min="11265" max="11265" width="20" style="52" bestFit="1" customWidth="1"/>
    <col min="11266" max="11266" width="25.6328125" style="52" customWidth="1"/>
    <col min="11267" max="11267" width="29.90625" style="52" customWidth="1"/>
    <col min="11268" max="11268" width="23.26953125" style="52" customWidth="1"/>
    <col min="11269" max="11269" width="22.453125" style="52" customWidth="1"/>
    <col min="11270" max="11272" width="9" style="52"/>
    <col min="11273" max="11273" width="12.08984375" style="52" bestFit="1" customWidth="1"/>
    <col min="11274" max="11274" width="12.7265625" style="52" bestFit="1" customWidth="1"/>
    <col min="11275" max="11275" width="13.08984375" style="52" bestFit="1" customWidth="1"/>
    <col min="11276" max="11276" width="9" style="52"/>
    <col min="11277" max="11277" width="9.90625" style="52" bestFit="1" customWidth="1"/>
    <col min="11278" max="11283" width="9" style="52"/>
    <col min="11284" max="11284" width="9.90625" style="52" bestFit="1" customWidth="1"/>
    <col min="11285" max="11520" width="9" style="52"/>
    <col min="11521" max="11521" width="20" style="52" bestFit="1" customWidth="1"/>
    <col min="11522" max="11522" width="25.6328125" style="52" customWidth="1"/>
    <col min="11523" max="11523" width="29.90625" style="52" customWidth="1"/>
    <col min="11524" max="11524" width="23.26953125" style="52" customWidth="1"/>
    <col min="11525" max="11525" width="22.453125" style="52" customWidth="1"/>
    <col min="11526" max="11528" width="9" style="52"/>
    <col min="11529" max="11529" width="12.08984375" style="52" bestFit="1" customWidth="1"/>
    <col min="11530" max="11530" width="12.7265625" style="52" bestFit="1" customWidth="1"/>
    <col min="11531" max="11531" width="13.08984375" style="52" bestFit="1" customWidth="1"/>
    <col min="11532" max="11532" width="9" style="52"/>
    <col min="11533" max="11533" width="9.90625" style="52" bestFit="1" customWidth="1"/>
    <col min="11534" max="11539" width="9" style="52"/>
    <col min="11540" max="11540" width="9.90625" style="52" bestFit="1" customWidth="1"/>
    <col min="11541" max="11776" width="9" style="52"/>
    <col min="11777" max="11777" width="20" style="52" bestFit="1" customWidth="1"/>
    <col min="11778" max="11778" width="25.6328125" style="52" customWidth="1"/>
    <col min="11779" max="11779" width="29.90625" style="52" customWidth="1"/>
    <col min="11780" max="11780" width="23.26953125" style="52" customWidth="1"/>
    <col min="11781" max="11781" width="22.453125" style="52" customWidth="1"/>
    <col min="11782" max="11784" width="9" style="52"/>
    <col min="11785" max="11785" width="12.08984375" style="52" bestFit="1" customWidth="1"/>
    <col min="11786" max="11786" width="12.7265625" style="52" bestFit="1" customWidth="1"/>
    <col min="11787" max="11787" width="13.08984375" style="52" bestFit="1" customWidth="1"/>
    <col min="11788" max="11788" width="9" style="52"/>
    <col min="11789" max="11789" width="9.90625" style="52" bestFit="1" customWidth="1"/>
    <col min="11790" max="11795" width="9" style="52"/>
    <col min="11796" max="11796" width="9.90625" style="52" bestFit="1" customWidth="1"/>
    <col min="11797" max="12032" width="9" style="52"/>
    <col min="12033" max="12033" width="20" style="52" bestFit="1" customWidth="1"/>
    <col min="12034" max="12034" width="25.6328125" style="52" customWidth="1"/>
    <col min="12035" max="12035" width="29.90625" style="52" customWidth="1"/>
    <col min="12036" max="12036" width="23.26953125" style="52" customWidth="1"/>
    <col min="12037" max="12037" width="22.453125" style="52" customWidth="1"/>
    <col min="12038" max="12040" width="9" style="52"/>
    <col min="12041" max="12041" width="12.08984375" style="52" bestFit="1" customWidth="1"/>
    <col min="12042" max="12042" width="12.7265625" style="52" bestFit="1" customWidth="1"/>
    <col min="12043" max="12043" width="13.08984375" style="52" bestFit="1" customWidth="1"/>
    <col min="12044" max="12044" width="9" style="52"/>
    <col min="12045" max="12045" width="9.90625" style="52" bestFit="1" customWidth="1"/>
    <col min="12046" max="12051" width="9" style="52"/>
    <col min="12052" max="12052" width="9.90625" style="52" bestFit="1" customWidth="1"/>
    <col min="12053" max="12288" width="9" style="52"/>
    <col min="12289" max="12289" width="20" style="52" bestFit="1" customWidth="1"/>
    <col min="12290" max="12290" width="25.6328125" style="52" customWidth="1"/>
    <col min="12291" max="12291" width="29.90625" style="52" customWidth="1"/>
    <col min="12292" max="12292" width="23.26953125" style="52" customWidth="1"/>
    <col min="12293" max="12293" width="22.453125" style="52" customWidth="1"/>
    <col min="12294" max="12296" width="9" style="52"/>
    <col min="12297" max="12297" width="12.08984375" style="52" bestFit="1" customWidth="1"/>
    <col min="12298" max="12298" width="12.7265625" style="52" bestFit="1" customWidth="1"/>
    <col min="12299" max="12299" width="13.08984375" style="52" bestFit="1" customWidth="1"/>
    <col min="12300" max="12300" width="9" style="52"/>
    <col min="12301" max="12301" width="9.90625" style="52" bestFit="1" customWidth="1"/>
    <col min="12302" max="12307" width="9" style="52"/>
    <col min="12308" max="12308" width="9.90625" style="52" bestFit="1" customWidth="1"/>
    <col min="12309" max="12544" width="9" style="52"/>
    <col min="12545" max="12545" width="20" style="52" bestFit="1" customWidth="1"/>
    <col min="12546" max="12546" width="25.6328125" style="52" customWidth="1"/>
    <col min="12547" max="12547" width="29.90625" style="52" customWidth="1"/>
    <col min="12548" max="12548" width="23.26953125" style="52" customWidth="1"/>
    <col min="12549" max="12549" width="22.453125" style="52" customWidth="1"/>
    <col min="12550" max="12552" width="9" style="52"/>
    <col min="12553" max="12553" width="12.08984375" style="52" bestFit="1" customWidth="1"/>
    <col min="12554" max="12554" width="12.7265625" style="52" bestFit="1" customWidth="1"/>
    <col min="12555" max="12555" width="13.08984375" style="52" bestFit="1" customWidth="1"/>
    <col min="12556" max="12556" width="9" style="52"/>
    <col min="12557" max="12557" width="9.90625" style="52" bestFit="1" customWidth="1"/>
    <col min="12558" max="12563" width="9" style="52"/>
    <col min="12564" max="12564" width="9.90625" style="52" bestFit="1" customWidth="1"/>
    <col min="12565" max="12800" width="9" style="52"/>
    <col min="12801" max="12801" width="20" style="52" bestFit="1" customWidth="1"/>
    <col min="12802" max="12802" width="25.6328125" style="52" customWidth="1"/>
    <col min="12803" max="12803" width="29.90625" style="52" customWidth="1"/>
    <col min="12804" max="12804" width="23.26953125" style="52" customWidth="1"/>
    <col min="12805" max="12805" width="22.453125" style="52" customWidth="1"/>
    <col min="12806" max="12808" width="9" style="52"/>
    <col min="12809" max="12809" width="12.08984375" style="52" bestFit="1" customWidth="1"/>
    <col min="12810" max="12810" width="12.7265625" style="52" bestFit="1" customWidth="1"/>
    <col min="12811" max="12811" width="13.08984375" style="52" bestFit="1" customWidth="1"/>
    <col min="12812" max="12812" width="9" style="52"/>
    <col min="12813" max="12813" width="9.90625" style="52" bestFit="1" customWidth="1"/>
    <col min="12814" max="12819" width="9" style="52"/>
    <col min="12820" max="12820" width="9.90625" style="52" bestFit="1" customWidth="1"/>
    <col min="12821" max="13056" width="9" style="52"/>
    <col min="13057" max="13057" width="20" style="52" bestFit="1" customWidth="1"/>
    <col min="13058" max="13058" width="25.6328125" style="52" customWidth="1"/>
    <col min="13059" max="13059" width="29.90625" style="52" customWidth="1"/>
    <col min="13060" max="13060" width="23.26953125" style="52" customWidth="1"/>
    <col min="13061" max="13061" width="22.453125" style="52" customWidth="1"/>
    <col min="13062" max="13064" width="9" style="52"/>
    <col min="13065" max="13065" width="12.08984375" style="52" bestFit="1" customWidth="1"/>
    <col min="13066" max="13066" width="12.7265625" style="52" bestFit="1" customWidth="1"/>
    <col min="13067" max="13067" width="13.08984375" style="52" bestFit="1" customWidth="1"/>
    <col min="13068" max="13068" width="9" style="52"/>
    <col min="13069" max="13069" width="9.90625" style="52" bestFit="1" customWidth="1"/>
    <col min="13070" max="13075" width="9" style="52"/>
    <col min="13076" max="13076" width="9.90625" style="52" bestFit="1" customWidth="1"/>
    <col min="13077" max="13312" width="9" style="52"/>
    <col min="13313" max="13313" width="20" style="52" bestFit="1" customWidth="1"/>
    <col min="13314" max="13314" width="25.6328125" style="52" customWidth="1"/>
    <col min="13315" max="13315" width="29.90625" style="52" customWidth="1"/>
    <col min="13316" max="13316" width="23.26953125" style="52" customWidth="1"/>
    <col min="13317" max="13317" width="22.453125" style="52" customWidth="1"/>
    <col min="13318" max="13320" width="9" style="52"/>
    <col min="13321" max="13321" width="12.08984375" style="52" bestFit="1" customWidth="1"/>
    <col min="13322" max="13322" width="12.7265625" style="52" bestFit="1" customWidth="1"/>
    <col min="13323" max="13323" width="13.08984375" style="52" bestFit="1" customWidth="1"/>
    <col min="13324" max="13324" width="9" style="52"/>
    <col min="13325" max="13325" width="9.90625" style="52" bestFit="1" customWidth="1"/>
    <col min="13326" max="13331" width="9" style="52"/>
    <col min="13332" max="13332" width="9.90625" style="52" bestFit="1" customWidth="1"/>
    <col min="13333" max="13568" width="9" style="52"/>
    <col min="13569" max="13569" width="20" style="52" bestFit="1" customWidth="1"/>
    <col min="13570" max="13570" width="25.6328125" style="52" customWidth="1"/>
    <col min="13571" max="13571" width="29.90625" style="52" customWidth="1"/>
    <col min="13572" max="13572" width="23.26953125" style="52" customWidth="1"/>
    <col min="13573" max="13573" width="22.453125" style="52" customWidth="1"/>
    <col min="13574" max="13576" width="9" style="52"/>
    <col min="13577" max="13577" width="12.08984375" style="52" bestFit="1" customWidth="1"/>
    <col min="13578" max="13578" width="12.7265625" style="52" bestFit="1" customWidth="1"/>
    <col min="13579" max="13579" width="13.08984375" style="52" bestFit="1" customWidth="1"/>
    <col min="13580" max="13580" width="9" style="52"/>
    <col min="13581" max="13581" width="9.90625" style="52" bestFit="1" customWidth="1"/>
    <col min="13582" max="13587" width="9" style="52"/>
    <col min="13588" max="13588" width="9.90625" style="52" bestFit="1" customWidth="1"/>
    <col min="13589" max="13824" width="9" style="52"/>
    <col min="13825" max="13825" width="20" style="52" bestFit="1" customWidth="1"/>
    <col min="13826" max="13826" width="25.6328125" style="52" customWidth="1"/>
    <col min="13827" max="13827" width="29.90625" style="52" customWidth="1"/>
    <col min="13828" max="13828" width="23.26953125" style="52" customWidth="1"/>
    <col min="13829" max="13829" width="22.453125" style="52" customWidth="1"/>
    <col min="13830" max="13832" width="9" style="52"/>
    <col min="13833" max="13833" width="12.08984375" style="52" bestFit="1" customWidth="1"/>
    <col min="13834" max="13834" width="12.7265625" style="52" bestFit="1" customWidth="1"/>
    <col min="13835" max="13835" width="13.08984375" style="52" bestFit="1" customWidth="1"/>
    <col min="13836" max="13836" width="9" style="52"/>
    <col min="13837" max="13837" width="9.90625" style="52" bestFit="1" customWidth="1"/>
    <col min="13838" max="13843" width="9" style="52"/>
    <col min="13844" max="13844" width="9.90625" style="52" bestFit="1" customWidth="1"/>
    <col min="13845" max="14080" width="9" style="52"/>
    <col min="14081" max="14081" width="20" style="52" bestFit="1" customWidth="1"/>
    <col min="14082" max="14082" width="25.6328125" style="52" customWidth="1"/>
    <col min="14083" max="14083" width="29.90625" style="52" customWidth="1"/>
    <col min="14084" max="14084" width="23.26953125" style="52" customWidth="1"/>
    <col min="14085" max="14085" width="22.453125" style="52" customWidth="1"/>
    <col min="14086" max="14088" width="9" style="52"/>
    <col min="14089" max="14089" width="12.08984375" style="52" bestFit="1" customWidth="1"/>
    <col min="14090" max="14090" width="12.7265625" style="52" bestFit="1" customWidth="1"/>
    <col min="14091" max="14091" width="13.08984375" style="52" bestFit="1" customWidth="1"/>
    <col min="14092" max="14092" width="9" style="52"/>
    <col min="14093" max="14093" width="9.90625" style="52" bestFit="1" customWidth="1"/>
    <col min="14094" max="14099" width="9" style="52"/>
    <col min="14100" max="14100" width="9.90625" style="52" bestFit="1" customWidth="1"/>
    <col min="14101" max="14336" width="9" style="52"/>
    <col min="14337" max="14337" width="20" style="52" bestFit="1" customWidth="1"/>
    <col min="14338" max="14338" width="25.6328125" style="52" customWidth="1"/>
    <col min="14339" max="14339" width="29.90625" style="52" customWidth="1"/>
    <col min="14340" max="14340" width="23.26953125" style="52" customWidth="1"/>
    <col min="14341" max="14341" width="22.453125" style="52" customWidth="1"/>
    <col min="14342" max="14344" width="9" style="52"/>
    <col min="14345" max="14345" width="12.08984375" style="52" bestFit="1" customWidth="1"/>
    <col min="14346" max="14346" width="12.7265625" style="52" bestFit="1" customWidth="1"/>
    <col min="14347" max="14347" width="13.08984375" style="52" bestFit="1" customWidth="1"/>
    <col min="14348" max="14348" width="9" style="52"/>
    <col min="14349" max="14349" width="9.90625" style="52" bestFit="1" customWidth="1"/>
    <col min="14350" max="14355" width="9" style="52"/>
    <col min="14356" max="14356" width="9.90625" style="52" bestFit="1" customWidth="1"/>
    <col min="14357" max="14592" width="9" style="52"/>
    <col min="14593" max="14593" width="20" style="52" bestFit="1" customWidth="1"/>
    <col min="14594" max="14594" width="25.6328125" style="52" customWidth="1"/>
    <col min="14595" max="14595" width="29.90625" style="52" customWidth="1"/>
    <col min="14596" max="14596" width="23.26953125" style="52" customWidth="1"/>
    <col min="14597" max="14597" width="22.453125" style="52" customWidth="1"/>
    <col min="14598" max="14600" width="9" style="52"/>
    <col min="14601" max="14601" width="12.08984375" style="52" bestFit="1" customWidth="1"/>
    <col min="14602" max="14602" width="12.7265625" style="52" bestFit="1" customWidth="1"/>
    <col min="14603" max="14603" width="13.08984375" style="52" bestFit="1" customWidth="1"/>
    <col min="14604" max="14604" width="9" style="52"/>
    <col min="14605" max="14605" width="9.90625" style="52" bestFit="1" customWidth="1"/>
    <col min="14606" max="14611" width="9" style="52"/>
    <col min="14612" max="14612" width="9.90625" style="52" bestFit="1" customWidth="1"/>
    <col min="14613" max="14848" width="9" style="52"/>
    <col min="14849" max="14849" width="20" style="52" bestFit="1" customWidth="1"/>
    <col min="14850" max="14850" width="25.6328125" style="52" customWidth="1"/>
    <col min="14851" max="14851" width="29.90625" style="52" customWidth="1"/>
    <col min="14852" max="14852" width="23.26953125" style="52" customWidth="1"/>
    <col min="14853" max="14853" width="22.453125" style="52" customWidth="1"/>
    <col min="14854" max="14856" width="9" style="52"/>
    <col min="14857" max="14857" width="12.08984375" style="52" bestFit="1" customWidth="1"/>
    <col min="14858" max="14858" width="12.7265625" style="52" bestFit="1" customWidth="1"/>
    <col min="14859" max="14859" width="13.08984375" style="52" bestFit="1" customWidth="1"/>
    <col min="14860" max="14860" width="9" style="52"/>
    <col min="14861" max="14861" width="9.90625" style="52" bestFit="1" customWidth="1"/>
    <col min="14862" max="14867" width="9" style="52"/>
    <col min="14868" max="14868" width="9.90625" style="52" bestFit="1" customWidth="1"/>
    <col min="14869" max="15104" width="9" style="52"/>
    <col min="15105" max="15105" width="20" style="52" bestFit="1" customWidth="1"/>
    <col min="15106" max="15106" width="25.6328125" style="52" customWidth="1"/>
    <col min="15107" max="15107" width="29.90625" style="52" customWidth="1"/>
    <col min="15108" max="15108" width="23.26953125" style="52" customWidth="1"/>
    <col min="15109" max="15109" width="22.453125" style="52" customWidth="1"/>
    <col min="15110" max="15112" width="9" style="52"/>
    <col min="15113" max="15113" width="12.08984375" style="52" bestFit="1" customWidth="1"/>
    <col min="15114" max="15114" width="12.7265625" style="52" bestFit="1" customWidth="1"/>
    <col min="15115" max="15115" width="13.08984375" style="52" bestFit="1" customWidth="1"/>
    <col min="15116" max="15116" width="9" style="52"/>
    <col min="15117" max="15117" width="9.90625" style="52" bestFit="1" customWidth="1"/>
    <col min="15118" max="15123" width="9" style="52"/>
    <col min="15124" max="15124" width="9.90625" style="52" bestFit="1" customWidth="1"/>
    <col min="15125" max="15360" width="9" style="52"/>
    <col min="15361" max="15361" width="20" style="52" bestFit="1" customWidth="1"/>
    <col min="15362" max="15362" width="25.6328125" style="52" customWidth="1"/>
    <col min="15363" max="15363" width="29.90625" style="52" customWidth="1"/>
    <col min="15364" max="15364" width="23.26953125" style="52" customWidth="1"/>
    <col min="15365" max="15365" width="22.453125" style="52" customWidth="1"/>
    <col min="15366" max="15368" width="9" style="52"/>
    <col min="15369" max="15369" width="12.08984375" style="52" bestFit="1" customWidth="1"/>
    <col min="15370" max="15370" width="12.7265625" style="52" bestFit="1" customWidth="1"/>
    <col min="15371" max="15371" width="13.08984375" style="52" bestFit="1" customWidth="1"/>
    <col min="15372" max="15372" width="9" style="52"/>
    <col min="15373" max="15373" width="9.90625" style="52" bestFit="1" customWidth="1"/>
    <col min="15374" max="15379" width="9" style="52"/>
    <col min="15380" max="15380" width="9.90625" style="52" bestFit="1" customWidth="1"/>
    <col min="15381" max="15616" width="9" style="52"/>
    <col min="15617" max="15617" width="20" style="52" bestFit="1" customWidth="1"/>
    <col min="15618" max="15618" width="25.6328125" style="52" customWidth="1"/>
    <col min="15619" max="15619" width="29.90625" style="52" customWidth="1"/>
    <col min="15620" max="15620" width="23.26953125" style="52" customWidth="1"/>
    <col min="15621" max="15621" width="22.453125" style="52" customWidth="1"/>
    <col min="15622" max="15624" width="9" style="52"/>
    <col min="15625" max="15625" width="12.08984375" style="52" bestFit="1" customWidth="1"/>
    <col min="15626" max="15626" width="12.7265625" style="52" bestFit="1" customWidth="1"/>
    <col min="15627" max="15627" width="13.08984375" style="52" bestFit="1" customWidth="1"/>
    <col min="15628" max="15628" width="9" style="52"/>
    <col min="15629" max="15629" width="9.90625" style="52" bestFit="1" customWidth="1"/>
    <col min="15630" max="15635" width="9" style="52"/>
    <col min="15636" max="15636" width="9.90625" style="52" bestFit="1" customWidth="1"/>
    <col min="15637" max="15872" width="9" style="52"/>
    <col min="15873" max="15873" width="20" style="52" bestFit="1" customWidth="1"/>
    <col min="15874" max="15874" width="25.6328125" style="52" customWidth="1"/>
    <col min="15875" max="15875" width="29.90625" style="52" customWidth="1"/>
    <col min="15876" max="15876" width="23.26953125" style="52" customWidth="1"/>
    <col min="15877" max="15877" width="22.453125" style="52" customWidth="1"/>
    <col min="15878" max="15880" width="9" style="52"/>
    <col min="15881" max="15881" width="12.08984375" style="52" bestFit="1" customWidth="1"/>
    <col min="15882" max="15882" width="12.7265625" style="52" bestFit="1" customWidth="1"/>
    <col min="15883" max="15883" width="13.08984375" style="52" bestFit="1" customWidth="1"/>
    <col min="15884" max="15884" width="9" style="52"/>
    <col min="15885" max="15885" width="9.90625" style="52" bestFit="1" customWidth="1"/>
    <col min="15886" max="15891" width="9" style="52"/>
    <col min="15892" max="15892" width="9.90625" style="52" bestFit="1" customWidth="1"/>
    <col min="15893" max="16128" width="9" style="52"/>
    <col min="16129" max="16129" width="20" style="52" bestFit="1" customWidth="1"/>
    <col min="16130" max="16130" width="25.6328125" style="52" customWidth="1"/>
    <col min="16131" max="16131" width="29.90625" style="52" customWidth="1"/>
    <col min="16132" max="16132" width="23.26953125" style="52" customWidth="1"/>
    <col min="16133" max="16133" width="22.453125" style="52" customWidth="1"/>
    <col min="16134" max="16136" width="9" style="52"/>
    <col min="16137" max="16137" width="12.08984375" style="52" bestFit="1" customWidth="1"/>
    <col min="16138" max="16138" width="12.7265625" style="52" bestFit="1" customWidth="1"/>
    <col min="16139" max="16139" width="13.08984375" style="52" bestFit="1" customWidth="1"/>
    <col min="16140" max="16140" width="9" style="52"/>
    <col min="16141" max="16141" width="9.90625" style="52" bestFit="1" customWidth="1"/>
    <col min="16142" max="16147" width="9" style="52"/>
    <col min="16148" max="16148" width="9.90625" style="52" bestFit="1" customWidth="1"/>
    <col min="16149" max="16384" width="9" style="52"/>
  </cols>
  <sheetData>
    <row r="1" spans="1:103">
      <c r="C1" s="52">
        <v>5</v>
      </c>
      <c r="D1" s="52">
        <v>1</v>
      </c>
      <c r="E1" s="52">
        <v>1</v>
      </c>
      <c r="F1" s="52">
        <v>5</v>
      </c>
    </row>
    <row r="2" spans="1:103">
      <c r="A2" s="52" t="s">
        <v>6</v>
      </c>
      <c r="B2" s="53" t="str">
        <f>参加者情報!B2</f>
        <v>?</v>
      </c>
      <c r="D2" s="52" t="s">
        <v>30</v>
      </c>
      <c r="E2" s="54" t="s">
        <v>82</v>
      </c>
      <c r="P2" s="55"/>
      <c r="Y2" s="56"/>
      <c r="AA2" s="54"/>
      <c r="AL2" s="55"/>
      <c r="AW2" s="54"/>
      <c r="BH2" s="55"/>
      <c r="BR2" s="57" t="s">
        <v>30</v>
      </c>
      <c r="BS2" s="58" t="s">
        <v>137</v>
      </c>
      <c r="BT2" s="57"/>
      <c r="BU2" s="57"/>
      <c r="BV2" s="57"/>
      <c r="BW2" s="57"/>
      <c r="BX2" s="57"/>
      <c r="BY2" s="57"/>
      <c r="BZ2" s="57"/>
      <c r="CA2" s="57"/>
      <c r="CB2" s="57"/>
      <c r="CC2" s="57"/>
      <c r="CD2" s="57" t="s">
        <v>30</v>
      </c>
      <c r="CE2" s="58" t="s">
        <v>138</v>
      </c>
      <c r="CF2" s="57"/>
      <c r="CG2" s="57"/>
      <c r="CH2" s="57"/>
      <c r="CI2" s="57"/>
      <c r="CJ2" s="57"/>
      <c r="CK2" s="57"/>
      <c r="CL2" s="57"/>
      <c r="CM2" s="57"/>
      <c r="CP2" s="57" t="s">
        <v>139</v>
      </c>
      <c r="CQ2" s="58"/>
      <c r="CR2" s="57"/>
      <c r="CS2" s="57"/>
      <c r="CT2" s="57"/>
      <c r="CU2" s="57"/>
      <c r="CV2" s="57"/>
      <c r="CW2" s="57"/>
      <c r="CX2" s="57"/>
      <c r="CY2" s="57"/>
    </row>
    <row r="3" spans="1:103">
      <c r="A3" s="52" t="s">
        <v>7</v>
      </c>
      <c r="B3" s="53" t="str">
        <f>参加者情報!B3</f>
        <v>?</v>
      </c>
      <c r="BR3" s="57"/>
      <c r="BS3" s="57"/>
      <c r="BT3" s="57"/>
      <c r="BU3" s="57"/>
      <c r="BV3" s="57"/>
      <c r="BW3" s="57"/>
      <c r="BX3" s="57"/>
      <c r="BY3" s="57"/>
      <c r="BZ3" s="57"/>
      <c r="CA3" s="57"/>
      <c r="CB3" s="57"/>
      <c r="CC3" s="57"/>
      <c r="CD3" s="57"/>
      <c r="CE3" s="57"/>
      <c r="CF3" s="57"/>
      <c r="CG3" s="57"/>
      <c r="CH3" s="57"/>
      <c r="CI3" s="57"/>
      <c r="CJ3" s="57"/>
      <c r="CK3" s="57"/>
      <c r="CL3" s="57"/>
      <c r="CM3" s="57"/>
      <c r="CP3" s="57"/>
      <c r="CQ3" s="57"/>
      <c r="CR3" s="57"/>
      <c r="CS3" s="57"/>
      <c r="CT3" s="57"/>
      <c r="CU3" s="57"/>
      <c r="CV3" s="57"/>
      <c r="CW3" s="57"/>
      <c r="CX3" s="57"/>
      <c r="CY3" s="57"/>
    </row>
    <row r="4" spans="1:103">
      <c r="A4" s="52" t="s">
        <v>8</v>
      </c>
      <c r="B4" s="53" t="str">
        <f>参加者情報!B4</f>
        <v>?</v>
      </c>
      <c r="I4" s="71"/>
      <c r="J4" s="71"/>
      <c r="K4" s="71"/>
      <c r="L4" s="71"/>
      <c r="M4" s="71"/>
      <c r="Y4" s="56"/>
      <c r="AE4" s="71"/>
      <c r="AF4" s="71"/>
      <c r="AG4" s="71"/>
      <c r="AH4" s="71"/>
      <c r="AI4" s="71"/>
      <c r="AJ4" s="71"/>
      <c r="AK4" s="71"/>
      <c r="AL4" s="71"/>
      <c r="AM4" s="71"/>
      <c r="AN4" s="71"/>
      <c r="AO4" s="71"/>
      <c r="AP4" s="71"/>
      <c r="AQ4" s="71"/>
      <c r="AR4" s="71"/>
      <c r="AS4" s="71"/>
      <c r="BA4" s="71"/>
      <c r="BB4" s="71"/>
      <c r="BC4" s="71"/>
      <c r="BD4" s="71"/>
      <c r="BE4" s="71"/>
      <c r="BF4" s="71"/>
      <c r="BG4" s="71"/>
      <c r="BH4" s="71"/>
      <c r="BI4" s="71"/>
      <c r="BJ4" s="71"/>
      <c r="BK4" s="71"/>
      <c r="BL4" s="71"/>
      <c r="BM4" s="71"/>
      <c r="BN4" s="71"/>
      <c r="BO4" s="71"/>
      <c r="BR4" s="57"/>
      <c r="BS4" s="57"/>
      <c r="BT4" s="57"/>
      <c r="BU4" s="57"/>
      <c r="BV4" s="57"/>
      <c r="BW4" s="76"/>
      <c r="BX4" s="76"/>
      <c r="BY4" s="76"/>
      <c r="BZ4" s="76"/>
      <c r="CA4" s="76"/>
      <c r="CB4" s="57"/>
      <c r="CC4" s="57"/>
      <c r="CD4" s="57"/>
      <c r="CE4" s="57"/>
      <c r="CF4" s="57"/>
      <c r="CG4" s="57"/>
      <c r="CH4" s="57"/>
      <c r="CI4" s="76"/>
      <c r="CJ4" s="76"/>
      <c r="CK4" s="76"/>
      <c r="CL4" s="76"/>
      <c r="CM4" s="76"/>
      <c r="CP4" s="57"/>
      <c r="CQ4" s="57"/>
      <c r="CR4" s="57"/>
      <c r="CS4" s="57"/>
      <c r="CT4" s="57"/>
      <c r="CU4" s="76"/>
      <c r="CV4" s="76"/>
      <c r="CW4" s="76"/>
      <c r="CX4" s="76"/>
      <c r="CY4" s="76"/>
    </row>
    <row r="5" spans="1:103">
      <c r="A5" s="52" t="s">
        <v>140</v>
      </c>
      <c r="B5" s="53" t="str">
        <f>IF(参加者情報!B8&gt;0,参加者情報!A8,"")&amp;IF(参加者情報!B8&gt;1,"("&amp;参加者情報!C8&amp;")","")&amp;IF(参加者情報!B9&gt;0,参加者情報!A9,"")&amp;IF(参加者情報!B9&gt;1,"("&amp;参加者情報!C9&amp;")","")&amp;IF(参加者情報!B10&gt;0,参加者情報!A10,"")&amp;IF(参加者情報!B10&gt;1,"("&amp;参加者情報!C10&amp;")","")</f>
        <v/>
      </c>
      <c r="D5" s="53" t="s">
        <v>4</v>
      </c>
      <c r="E5" s="53" t="s">
        <v>3</v>
      </c>
      <c r="F5" s="53" t="s">
        <v>26</v>
      </c>
      <c r="G5" s="53" t="s">
        <v>66</v>
      </c>
      <c r="M5" s="59"/>
      <c r="R5" s="60"/>
      <c r="W5" s="60"/>
      <c r="Y5" s="56"/>
      <c r="AI5" s="59"/>
      <c r="AN5" s="60"/>
      <c r="AS5" s="60"/>
      <c r="BE5" s="59"/>
      <c r="BJ5" s="60"/>
      <c r="BO5" s="60"/>
      <c r="BR5" s="57"/>
      <c r="BS5" s="57"/>
      <c r="BT5" s="57"/>
      <c r="BU5" s="57"/>
      <c r="BV5" s="57"/>
      <c r="BW5" s="57"/>
      <c r="BX5" s="57"/>
      <c r="BY5" s="57"/>
      <c r="BZ5" s="57"/>
      <c r="CA5" s="61"/>
      <c r="CB5" s="57"/>
      <c r="CC5" s="57"/>
      <c r="CD5" s="57"/>
      <c r="CE5" s="57"/>
      <c r="CF5" s="57"/>
      <c r="CG5" s="57"/>
      <c r="CH5" s="57"/>
      <c r="CI5" s="57"/>
      <c r="CJ5" s="57"/>
      <c r="CK5" s="57"/>
      <c r="CL5" s="57"/>
      <c r="CM5" s="61"/>
      <c r="CP5" s="57"/>
      <c r="CQ5" s="57"/>
      <c r="CR5" s="57"/>
      <c r="CS5" s="57"/>
      <c r="CT5" s="57"/>
      <c r="CU5" s="57"/>
      <c r="CV5" s="57"/>
      <c r="CW5" s="57"/>
      <c r="CX5" s="57"/>
      <c r="CY5" s="61"/>
    </row>
    <row r="6" spans="1:103">
      <c r="A6" s="52" t="s">
        <v>69</v>
      </c>
      <c r="B6" s="53" t="str">
        <f>参加者情報!B16&amp;参加者情報!B17&amp;"、"&amp;参加者情報!C16&amp;参加者情報!C17&amp;""</f>
        <v>??、??</v>
      </c>
      <c r="D6" s="53" t="str">
        <f>B7</f>
        <v>?(?)、?(?)</v>
      </c>
      <c r="E6" s="70" t="s">
        <v>154</v>
      </c>
      <c r="F6" s="53" t="e">
        <f>1/(E6^(2/3))</f>
        <v>#VALUE!</v>
      </c>
      <c r="G6" s="1">
        <v>15.17</v>
      </c>
      <c r="L6" s="56"/>
      <c r="Q6" s="56"/>
      <c r="V6" s="56"/>
      <c r="Y6" s="56"/>
      <c r="AH6" s="56"/>
      <c r="AM6" s="56"/>
      <c r="AR6" s="56"/>
      <c r="BI6" s="56"/>
      <c r="BN6" s="56"/>
      <c r="BR6" s="57"/>
      <c r="BS6" s="57"/>
      <c r="BT6" s="57"/>
      <c r="BU6" s="57"/>
      <c r="BV6" s="57"/>
      <c r="BW6" s="57"/>
      <c r="BX6" s="57"/>
      <c r="BY6" s="57"/>
      <c r="BZ6" s="57"/>
      <c r="CA6" s="57"/>
      <c r="CB6" s="57"/>
      <c r="CC6" s="57"/>
      <c r="CD6" s="57"/>
      <c r="CE6" s="57"/>
      <c r="CF6" s="57"/>
      <c r="CG6" s="57"/>
      <c r="CH6" s="57"/>
      <c r="CI6" s="57"/>
      <c r="CJ6" s="57"/>
      <c r="CK6" s="57"/>
      <c r="CL6" s="57"/>
      <c r="CM6" s="57"/>
      <c r="CP6" s="57"/>
      <c r="CQ6" s="57"/>
      <c r="CR6" s="57"/>
      <c r="CS6" s="57"/>
      <c r="CT6" s="57"/>
      <c r="CU6" s="57"/>
      <c r="CV6" s="57"/>
      <c r="CW6" s="57"/>
      <c r="CX6" s="57"/>
      <c r="CY6" s="57"/>
    </row>
    <row r="7" spans="1:103">
      <c r="A7" s="52" t="s">
        <v>25</v>
      </c>
      <c r="B7" s="53" t="str">
        <f>参加者情報!B22&amp;"("&amp;参加者情報!B24&amp;")、"&amp;参加者情報!C22&amp;"("&amp;参加者情報!C24&amp;")"</f>
        <v>?(?)、?(?)</v>
      </c>
      <c r="D7" s="53" t="str">
        <f>B7</f>
        <v>?(?)、?(?)</v>
      </c>
      <c r="E7" s="70" t="s">
        <v>154</v>
      </c>
      <c r="F7" s="53" t="e">
        <f>1/(E7^(2/3))</f>
        <v>#VALUE!</v>
      </c>
      <c r="G7" s="1">
        <v>17.2</v>
      </c>
      <c r="L7" s="56"/>
      <c r="Q7" s="56"/>
      <c r="V7" s="56"/>
      <c r="AH7" s="56"/>
      <c r="AM7" s="56"/>
      <c r="AR7" s="56"/>
      <c r="BI7" s="56"/>
      <c r="BN7" s="56"/>
      <c r="BR7" s="57"/>
      <c r="BS7" s="57"/>
      <c r="BT7" s="57"/>
      <c r="BU7" s="57"/>
      <c r="BV7" s="57"/>
      <c r="BW7" s="57"/>
      <c r="BX7" s="57"/>
      <c r="BY7" s="57"/>
      <c r="BZ7" s="57"/>
      <c r="CA7" s="57"/>
      <c r="CB7" s="57"/>
      <c r="CC7" s="57"/>
      <c r="CD7" s="57"/>
      <c r="CE7" s="57"/>
      <c r="CF7" s="57"/>
      <c r="CG7" s="57"/>
      <c r="CH7" s="57"/>
      <c r="CI7" s="57"/>
      <c r="CJ7" s="57"/>
      <c r="CK7" s="57"/>
      <c r="CL7" s="57"/>
      <c r="CM7" s="57"/>
      <c r="CP7" s="57"/>
      <c r="CQ7" s="57"/>
      <c r="CR7" s="57"/>
      <c r="CS7" s="57"/>
      <c r="CT7" s="57"/>
      <c r="CU7" s="57"/>
      <c r="CV7" s="57"/>
      <c r="CW7" s="57"/>
      <c r="CX7" s="57"/>
      <c r="CY7" s="57"/>
    </row>
    <row r="8" spans="1:103">
      <c r="A8" s="52" t="s">
        <v>70</v>
      </c>
      <c r="B8" s="53" t="str">
        <f>参加者情報!B39&amp;"、"&amp;参加者情報!C39&amp;""</f>
        <v>?、?</v>
      </c>
      <c r="D8" s="53" t="str">
        <f>B7</f>
        <v>?(?)、?(?)</v>
      </c>
      <c r="E8" s="70" t="s">
        <v>154</v>
      </c>
      <c r="F8" s="53" t="e">
        <f>1/(E8^(2/3))</f>
        <v>#VALUE!</v>
      </c>
      <c r="G8" s="1">
        <v>21.12</v>
      </c>
      <c r="L8" s="56"/>
      <c r="Q8" s="56"/>
      <c r="V8" s="56"/>
      <c r="AH8" s="56"/>
      <c r="AM8" s="56"/>
      <c r="AR8" s="56"/>
      <c r="BI8" s="56"/>
      <c r="BN8" s="56"/>
      <c r="BR8" s="57"/>
      <c r="BS8" s="57"/>
      <c r="BT8" s="57"/>
      <c r="BU8" s="57"/>
      <c r="BV8" s="57"/>
      <c r="BW8" s="57"/>
      <c r="BX8" s="57"/>
      <c r="BY8" s="57"/>
      <c r="BZ8" s="57"/>
      <c r="CA8" s="57"/>
      <c r="CB8" s="57"/>
      <c r="CC8" s="57"/>
      <c r="CD8" s="57"/>
      <c r="CE8" s="57"/>
      <c r="CF8" s="57"/>
      <c r="CG8" s="57"/>
      <c r="CH8" s="57"/>
      <c r="CI8" s="57"/>
      <c r="CJ8" s="57"/>
      <c r="CK8" s="57"/>
      <c r="CL8" s="57"/>
      <c r="CM8" s="57"/>
      <c r="CP8" s="57"/>
      <c r="CQ8" s="57"/>
      <c r="CR8" s="57"/>
      <c r="CS8" s="57"/>
      <c r="CT8" s="57"/>
      <c r="CU8" s="57"/>
      <c r="CV8" s="57"/>
      <c r="CW8" s="57"/>
      <c r="CX8" s="57"/>
      <c r="CY8" s="57"/>
    </row>
    <row r="9" spans="1:103">
      <c r="L9" s="56"/>
      <c r="Q9" s="56"/>
      <c r="V9" s="56"/>
      <c r="AH9" s="56"/>
      <c r="AM9" s="56"/>
      <c r="AR9" s="56"/>
      <c r="BI9" s="56"/>
      <c r="BN9" s="56"/>
      <c r="BR9" s="57"/>
      <c r="BS9" s="57"/>
      <c r="BT9" s="57"/>
      <c r="BU9" s="57"/>
      <c r="BV9" s="57"/>
      <c r="BW9" s="57"/>
      <c r="BX9" s="57"/>
      <c r="BY9" s="57"/>
      <c r="BZ9" s="57"/>
      <c r="CA9" s="57"/>
      <c r="CB9" s="57"/>
      <c r="CC9" s="57"/>
      <c r="CD9" s="57"/>
      <c r="CE9" s="57"/>
      <c r="CF9" s="57"/>
      <c r="CG9" s="57"/>
      <c r="CH9" s="57"/>
      <c r="CI9" s="57"/>
      <c r="CJ9" s="57"/>
      <c r="CK9" s="57"/>
      <c r="CL9" s="57"/>
      <c r="CM9" s="57"/>
      <c r="CP9" s="57"/>
      <c r="CQ9" s="57"/>
      <c r="CR9" s="57"/>
      <c r="CS9" s="57"/>
      <c r="CT9" s="57"/>
      <c r="CU9" s="57"/>
      <c r="CV9" s="57"/>
      <c r="CW9" s="57"/>
      <c r="CX9" s="57"/>
      <c r="CY9" s="57"/>
    </row>
    <row r="10" spans="1:103">
      <c r="A10" s="52" t="s">
        <v>13</v>
      </c>
      <c r="B10" s="52" t="s">
        <v>11</v>
      </c>
      <c r="L10" s="56"/>
      <c r="Q10" s="56"/>
      <c r="V10" s="56"/>
      <c r="AH10" s="56"/>
      <c r="AM10" s="56"/>
      <c r="AR10" s="56"/>
      <c r="BI10" s="56"/>
      <c r="BN10" s="56"/>
      <c r="BR10" s="57"/>
      <c r="BS10" s="57"/>
      <c r="BT10" s="57"/>
      <c r="BU10" s="57"/>
      <c r="BV10" s="57"/>
      <c r="BW10" s="57"/>
      <c r="BX10" s="57"/>
      <c r="BY10" s="57"/>
      <c r="BZ10" s="57"/>
      <c r="CA10" s="57"/>
      <c r="CB10" s="57"/>
      <c r="CC10" s="57"/>
      <c r="CD10" s="57"/>
      <c r="CE10" s="57"/>
      <c r="CF10" s="57"/>
      <c r="CG10" s="57"/>
      <c r="CH10" s="57"/>
      <c r="CI10" s="57"/>
      <c r="CJ10" s="57"/>
      <c r="CK10" s="57"/>
      <c r="CL10" s="57"/>
      <c r="CM10" s="57"/>
      <c r="CP10" s="57"/>
      <c r="CQ10" s="57"/>
      <c r="CR10" s="57"/>
      <c r="CS10" s="57"/>
      <c r="CT10" s="57"/>
      <c r="CU10" s="57"/>
      <c r="CV10" s="57"/>
      <c r="CW10" s="57"/>
      <c r="CX10" s="57"/>
      <c r="CY10" s="57"/>
    </row>
    <row r="11" spans="1:103">
      <c r="A11" s="52" t="s">
        <v>14</v>
      </c>
      <c r="B11" s="52" t="s">
        <v>12</v>
      </c>
      <c r="L11" s="56"/>
      <c r="Q11" s="56"/>
      <c r="V11" s="56"/>
      <c r="AH11" s="56"/>
      <c r="AM11" s="56"/>
      <c r="AR11" s="56"/>
      <c r="BI11" s="56"/>
      <c r="BN11" s="56"/>
      <c r="BR11" s="57"/>
      <c r="BS11" s="57"/>
      <c r="BT11" s="57"/>
      <c r="BU11" s="57"/>
      <c r="BV11" s="57"/>
      <c r="BW11" s="57"/>
      <c r="BX11" s="57"/>
      <c r="BY11" s="57"/>
      <c r="BZ11" s="57"/>
      <c r="CA11" s="57"/>
      <c r="CB11" s="57"/>
      <c r="CC11" s="57"/>
      <c r="CD11" s="57"/>
      <c r="CE11" s="57"/>
      <c r="CF11" s="57"/>
      <c r="CG11" s="57"/>
      <c r="CH11" s="57"/>
      <c r="CI11" s="57"/>
      <c r="CJ11" s="57"/>
      <c r="CK11" s="57"/>
      <c r="CL11" s="57"/>
      <c r="CM11" s="57"/>
      <c r="CP11" s="57"/>
      <c r="CQ11" s="57"/>
      <c r="CR11" s="57"/>
      <c r="CS11" s="57"/>
      <c r="CT11" s="57"/>
      <c r="CU11" s="57"/>
      <c r="CV11" s="57"/>
      <c r="CW11" s="57"/>
      <c r="CX11" s="57"/>
      <c r="CY11" s="57"/>
    </row>
    <row r="12" spans="1:103">
      <c r="A12" s="52" t="s">
        <v>15</v>
      </c>
      <c r="B12" s="52" t="s">
        <v>76</v>
      </c>
      <c r="L12" s="56"/>
      <c r="Q12" s="56"/>
      <c r="V12" s="56"/>
      <c r="AH12" s="56"/>
      <c r="AM12" s="56"/>
      <c r="AR12" s="56"/>
      <c r="BI12" s="56"/>
      <c r="BN12" s="56"/>
      <c r="BR12" s="57"/>
      <c r="BS12" s="57"/>
      <c r="BT12" s="57"/>
      <c r="BU12" s="57"/>
      <c r="BV12" s="57"/>
      <c r="BW12" s="57"/>
      <c r="BX12" s="57"/>
      <c r="BY12" s="57"/>
      <c r="BZ12" s="57"/>
      <c r="CA12" s="57"/>
      <c r="CB12" s="57"/>
      <c r="CC12" s="57"/>
      <c r="CD12" s="57"/>
      <c r="CE12" s="57"/>
      <c r="CF12" s="57"/>
      <c r="CG12" s="57"/>
      <c r="CH12" s="57"/>
      <c r="CI12" s="57"/>
      <c r="CJ12" s="57"/>
      <c r="CK12" s="57"/>
      <c r="CL12" s="57"/>
      <c r="CM12" s="57"/>
      <c r="CP12" s="57"/>
      <c r="CQ12" s="57"/>
      <c r="CR12" s="57"/>
      <c r="CS12" s="57"/>
      <c r="CT12" s="57"/>
      <c r="CU12" s="57"/>
      <c r="CV12" s="57"/>
      <c r="CW12" s="57"/>
      <c r="CX12" s="57"/>
      <c r="CY12" s="57"/>
    </row>
    <row r="13" spans="1:103">
      <c r="A13" s="52" t="s">
        <v>16</v>
      </c>
      <c r="B13" s="52" t="s">
        <v>18</v>
      </c>
      <c r="L13" s="56"/>
      <c r="Q13" s="56"/>
      <c r="V13" s="56"/>
      <c r="AH13" s="56"/>
      <c r="AM13" s="56"/>
      <c r="AR13" s="56"/>
      <c r="BI13" s="56"/>
      <c r="BN13" s="56"/>
      <c r="BR13" s="57"/>
      <c r="BS13" s="57"/>
      <c r="BT13" s="57"/>
      <c r="BU13" s="57"/>
      <c r="BV13" s="57"/>
      <c r="BW13" s="57"/>
      <c r="BX13" s="57"/>
      <c r="BY13" s="57"/>
      <c r="BZ13" s="57"/>
      <c r="CA13" s="57"/>
      <c r="CB13" s="57"/>
      <c r="CC13" s="57"/>
      <c r="CD13" s="57"/>
      <c r="CE13" s="57"/>
      <c r="CF13" s="57"/>
      <c r="CG13" s="57"/>
      <c r="CH13" s="57"/>
      <c r="CI13" s="57"/>
      <c r="CJ13" s="57"/>
      <c r="CK13" s="57"/>
      <c r="CL13" s="57"/>
      <c r="CM13" s="57"/>
      <c r="CP13" s="57"/>
      <c r="CQ13" s="57"/>
      <c r="CR13" s="57"/>
      <c r="CS13" s="57"/>
      <c r="CT13" s="57"/>
      <c r="CU13" s="57"/>
      <c r="CV13" s="57"/>
      <c r="CW13" s="57"/>
      <c r="CX13" s="57"/>
      <c r="CY13" s="57"/>
    </row>
    <row r="14" spans="1:103">
      <c r="A14" s="52" t="s">
        <v>22</v>
      </c>
      <c r="B14" s="52" t="s">
        <v>19</v>
      </c>
      <c r="L14" s="56"/>
      <c r="Q14" s="56"/>
      <c r="V14" s="56"/>
      <c r="AH14" s="56"/>
      <c r="AM14" s="56"/>
      <c r="AR14" s="56"/>
      <c r="BI14" s="56"/>
      <c r="BN14" s="56"/>
      <c r="BR14" s="57"/>
      <c r="BS14" s="57"/>
      <c r="BT14" s="57"/>
      <c r="BU14" s="57"/>
      <c r="BV14" s="57"/>
      <c r="BW14" s="57"/>
      <c r="BX14" s="57"/>
      <c r="BY14" s="57"/>
      <c r="BZ14" s="57"/>
      <c r="CA14" s="57"/>
      <c r="CB14" s="57"/>
      <c r="CC14" s="57"/>
      <c r="CD14" s="57"/>
      <c r="CE14" s="57"/>
      <c r="CF14" s="57"/>
      <c r="CG14" s="57"/>
      <c r="CH14" s="57"/>
      <c r="CI14" s="57"/>
      <c r="CJ14" s="57"/>
      <c r="CK14" s="57"/>
      <c r="CL14" s="57"/>
      <c r="CM14" s="57"/>
      <c r="CP14" s="57"/>
      <c r="CQ14" s="57"/>
      <c r="CR14" s="57"/>
      <c r="CS14" s="57"/>
      <c r="CT14" s="57"/>
      <c r="CU14" s="57"/>
      <c r="CV14" s="57"/>
      <c r="CW14" s="57"/>
      <c r="CX14" s="57"/>
      <c r="CY14" s="57"/>
    </row>
    <row r="15" spans="1:103">
      <c r="A15" s="52" t="s">
        <v>23</v>
      </c>
      <c r="B15" s="52" t="s">
        <v>17</v>
      </c>
      <c r="L15" s="56"/>
      <c r="Q15" s="56"/>
      <c r="V15" s="56"/>
      <c r="AH15" s="56"/>
      <c r="AM15" s="56"/>
      <c r="AR15" s="56"/>
      <c r="BI15" s="56"/>
      <c r="BN15" s="56"/>
      <c r="BR15" s="57"/>
      <c r="BS15" s="57"/>
      <c r="BT15" s="57"/>
      <c r="BU15" s="57"/>
      <c r="BV15" s="57"/>
      <c r="BW15" s="57"/>
      <c r="BX15" s="57"/>
      <c r="BY15" s="57"/>
      <c r="BZ15" s="57"/>
      <c r="CA15" s="57"/>
      <c r="CB15" s="57"/>
      <c r="CC15" s="57"/>
      <c r="CD15" s="57"/>
      <c r="CE15" s="57"/>
      <c r="CF15" s="57"/>
      <c r="CG15" s="57"/>
      <c r="CH15" s="57"/>
      <c r="CI15" s="57"/>
      <c r="CJ15" s="57"/>
      <c r="CK15" s="57"/>
      <c r="CL15" s="57"/>
      <c r="CM15" s="57"/>
      <c r="CP15" s="57"/>
      <c r="CQ15" s="57"/>
      <c r="CR15" s="57"/>
      <c r="CS15" s="57"/>
      <c r="CT15" s="57"/>
      <c r="CU15" s="57"/>
      <c r="CV15" s="57"/>
      <c r="CW15" s="57"/>
      <c r="CX15" s="57"/>
      <c r="CY15" s="57"/>
    </row>
    <row r="16" spans="1:103">
      <c r="A16" s="52" t="s">
        <v>24</v>
      </c>
      <c r="B16" s="52" t="s">
        <v>21</v>
      </c>
      <c r="L16" s="56"/>
      <c r="Q16" s="56"/>
      <c r="V16" s="56"/>
      <c r="AH16" s="56"/>
      <c r="AM16" s="56"/>
      <c r="AR16" s="56"/>
      <c r="BI16" s="56"/>
      <c r="BN16" s="56"/>
      <c r="BR16" s="57"/>
      <c r="BS16" s="57"/>
      <c r="BT16" s="57"/>
      <c r="BU16" s="57"/>
      <c r="BV16" s="57"/>
      <c r="BW16" s="57"/>
      <c r="BX16" s="57"/>
      <c r="BY16" s="57"/>
      <c r="BZ16" s="57"/>
      <c r="CA16" s="57"/>
      <c r="CB16" s="57"/>
      <c r="CC16" s="57"/>
      <c r="CD16" s="57"/>
      <c r="CE16" s="57"/>
      <c r="CF16" s="57"/>
      <c r="CG16" s="57"/>
      <c r="CH16" s="57"/>
      <c r="CI16" s="57"/>
      <c r="CJ16" s="57"/>
      <c r="CK16" s="57"/>
      <c r="CL16" s="57"/>
      <c r="CM16" s="57"/>
      <c r="CP16" s="57"/>
      <c r="CQ16" s="57"/>
      <c r="CR16" s="57"/>
      <c r="CS16" s="57"/>
      <c r="CT16" s="57"/>
      <c r="CU16" s="57"/>
      <c r="CV16" s="57"/>
      <c r="CW16" s="57"/>
      <c r="CX16" s="57"/>
      <c r="CY16" s="57"/>
    </row>
    <row r="17" spans="4:103">
      <c r="BR17" s="57"/>
      <c r="BS17" s="57"/>
      <c r="BT17" s="57"/>
      <c r="BU17" s="57"/>
      <c r="BV17" s="57"/>
      <c r="BW17" s="57"/>
      <c r="BX17" s="57"/>
      <c r="BY17" s="57"/>
      <c r="BZ17" s="57"/>
      <c r="CA17" s="57"/>
      <c r="CB17" s="57"/>
      <c r="CC17" s="57"/>
      <c r="CD17" s="57"/>
      <c r="CE17" s="57"/>
      <c r="CF17" s="57"/>
      <c r="CG17" s="57"/>
      <c r="CH17" s="57"/>
      <c r="CI17" s="57"/>
      <c r="CJ17" s="57"/>
      <c r="CK17" s="57"/>
      <c r="CL17" s="57"/>
      <c r="CM17" s="57"/>
      <c r="CP17" s="57"/>
      <c r="CQ17" s="57"/>
      <c r="CR17" s="57"/>
      <c r="CS17" s="57"/>
      <c r="CT17" s="57"/>
      <c r="CU17" s="57"/>
      <c r="CV17" s="57"/>
      <c r="CW17" s="57"/>
      <c r="CX17" s="57"/>
      <c r="CY17" s="57"/>
    </row>
    <row r="18" spans="4:103">
      <c r="D18" s="52" t="s">
        <v>48</v>
      </c>
      <c r="E18" s="52" t="s">
        <v>94</v>
      </c>
      <c r="I18" s="72" t="s">
        <v>141</v>
      </c>
      <c r="J18" s="73"/>
      <c r="K18" s="73"/>
      <c r="L18" s="73"/>
      <c r="M18" s="74"/>
      <c r="N18" s="72" t="s">
        <v>142</v>
      </c>
      <c r="O18" s="73"/>
      <c r="P18" s="73"/>
      <c r="Q18" s="73"/>
      <c r="R18" s="74"/>
      <c r="S18" s="75" t="s">
        <v>143</v>
      </c>
      <c r="T18" s="75"/>
      <c r="U18" s="75"/>
      <c r="V18" s="75"/>
      <c r="W18" s="75"/>
      <c r="AE18" s="71"/>
      <c r="AF18" s="71"/>
      <c r="AG18" s="71"/>
      <c r="AH18" s="71"/>
      <c r="AI18" s="71"/>
      <c r="AJ18" s="71"/>
      <c r="AK18" s="71"/>
      <c r="AL18" s="71"/>
      <c r="AM18" s="71"/>
      <c r="AN18" s="71"/>
      <c r="AO18" s="71"/>
      <c r="AP18" s="71"/>
      <c r="AQ18" s="71"/>
      <c r="AR18" s="71"/>
      <c r="AS18" s="71"/>
      <c r="BA18" s="71"/>
      <c r="BB18" s="71"/>
      <c r="BC18" s="71"/>
      <c r="BD18" s="71"/>
      <c r="BE18" s="71"/>
      <c r="BF18" s="71"/>
      <c r="BG18" s="71"/>
      <c r="BH18" s="71"/>
      <c r="BI18" s="71"/>
      <c r="BJ18" s="71"/>
      <c r="BK18" s="71"/>
      <c r="BL18" s="71"/>
      <c r="BM18" s="71"/>
      <c r="BN18" s="71"/>
      <c r="BO18" s="71"/>
      <c r="BR18" s="57" t="s">
        <v>48</v>
      </c>
      <c r="BS18" s="57" t="s">
        <v>49</v>
      </c>
      <c r="BT18" s="57"/>
      <c r="BU18" s="57"/>
      <c r="BV18" s="57"/>
      <c r="BW18" s="76" t="s">
        <v>65</v>
      </c>
      <c r="BX18" s="76"/>
      <c r="BY18" s="76"/>
      <c r="BZ18" s="76"/>
      <c r="CA18" s="76"/>
      <c r="CB18" s="57"/>
      <c r="CC18" s="57"/>
      <c r="CD18" s="57" t="s">
        <v>48</v>
      </c>
      <c r="CE18" s="57" t="s">
        <v>49</v>
      </c>
      <c r="CF18" s="57"/>
      <c r="CG18" s="57"/>
      <c r="CH18" s="57"/>
      <c r="CI18" s="76" t="s">
        <v>65</v>
      </c>
      <c r="CJ18" s="76"/>
      <c r="CK18" s="76"/>
      <c r="CL18" s="76"/>
      <c r="CM18" s="76"/>
      <c r="CP18" s="57" t="s">
        <v>48</v>
      </c>
      <c r="CQ18" s="57" t="s">
        <v>49</v>
      </c>
      <c r="CR18" s="57"/>
      <c r="CS18" s="57"/>
      <c r="CT18" s="57"/>
      <c r="CU18" s="76" t="s">
        <v>65</v>
      </c>
      <c r="CV18" s="76"/>
      <c r="CW18" s="76"/>
      <c r="CX18" s="76"/>
      <c r="CY18" s="76"/>
    </row>
    <row r="19" spans="4:103">
      <c r="D19" s="53" t="s">
        <v>4</v>
      </c>
      <c r="E19" s="53" t="s">
        <v>3</v>
      </c>
      <c r="F19" s="53" t="s">
        <v>26</v>
      </c>
      <c r="G19" s="53" t="s">
        <v>66</v>
      </c>
      <c r="H19" s="53" t="s">
        <v>10</v>
      </c>
      <c r="I19" s="53" t="s">
        <v>0</v>
      </c>
      <c r="J19" s="53" t="s">
        <v>1</v>
      </c>
      <c r="K19" s="53" t="s">
        <v>2</v>
      </c>
      <c r="L19" s="53" t="s">
        <v>5</v>
      </c>
      <c r="M19" s="62" t="s">
        <v>61</v>
      </c>
      <c r="N19" s="53" t="s">
        <v>53</v>
      </c>
      <c r="O19" s="53" t="s">
        <v>54</v>
      </c>
      <c r="P19" s="53" t="s">
        <v>55</v>
      </c>
      <c r="Q19" s="53" t="s">
        <v>56</v>
      </c>
      <c r="R19" s="63" t="s">
        <v>62</v>
      </c>
      <c r="S19" s="53" t="s">
        <v>57</v>
      </c>
      <c r="T19" s="53" t="s">
        <v>58</v>
      </c>
      <c r="U19" s="53" t="s">
        <v>59</v>
      </c>
      <c r="V19" s="53" t="s">
        <v>60</v>
      </c>
      <c r="W19" s="63" t="s">
        <v>63</v>
      </c>
      <c r="AI19" s="59"/>
      <c r="AN19" s="60"/>
      <c r="AS19" s="60"/>
      <c r="BE19" s="59"/>
      <c r="BJ19" s="60"/>
      <c r="BO19" s="60"/>
      <c r="BR19" s="57" t="s">
        <v>4</v>
      </c>
      <c r="BS19" s="57" t="s">
        <v>3</v>
      </c>
      <c r="BT19" s="57" t="s">
        <v>26</v>
      </c>
      <c r="BU19" s="57" t="s">
        <v>66</v>
      </c>
      <c r="BV19" s="57" t="s">
        <v>10</v>
      </c>
      <c r="BW19" s="57" t="s">
        <v>0</v>
      </c>
      <c r="BX19" s="57" t="s">
        <v>1</v>
      </c>
      <c r="BY19" s="57" t="s">
        <v>2</v>
      </c>
      <c r="BZ19" s="57" t="s">
        <v>5</v>
      </c>
      <c r="CA19" s="61" t="s">
        <v>61</v>
      </c>
      <c r="CB19" s="57"/>
      <c r="CC19" s="57"/>
      <c r="CD19" s="57" t="s">
        <v>4</v>
      </c>
      <c r="CE19" s="57" t="s">
        <v>3</v>
      </c>
      <c r="CF19" s="57" t="s">
        <v>26</v>
      </c>
      <c r="CG19" s="57" t="s">
        <v>66</v>
      </c>
      <c r="CH19" s="57" t="s">
        <v>10</v>
      </c>
      <c r="CI19" s="57" t="s">
        <v>0</v>
      </c>
      <c r="CJ19" s="57" t="s">
        <v>1</v>
      </c>
      <c r="CK19" s="57" t="s">
        <v>2</v>
      </c>
      <c r="CL19" s="57" t="s">
        <v>5</v>
      </c>
      <c r="CM19" s="61" t="s">
        <v>61</v>
      </c>
      <c r="CP19" s="57" t="s">
        <v>4</v>
      </c>
      <c r="CQ19" s="57" t="s">
        <v>3</v>
      </c>
      <c r="CR19" s="57" t="s">
        <v>26</v>
      </c>
      <c r="CS19" s="57" t="s">
        <v>66</v>
      </c>
      <c r="CT19" s="57" t="s">
        <v>10</v>
      </c>
      <c r="CU19" s="57" t="s">
        <v>0</v>
      </c>
      <c r="CV19" s="57" t="s">
        <v>1</v>
      </c>
      <c r="CW19" s="57" t="s">
        <v>2</v>
      </c>
      <c r="CX19" s="57" t="s">
        <v>5</v>
      </c>
      <c r="CY19" s="61" t="s">
        <v>61</v>
      </c>
    </row>
    <row r="20" spans="4:103">
      <c r="D20" s="53" t="str">
        <f>$D$6</f>
        <v>?(?)、?(?)</v>
      </c>
      <c r="E20" s="53" t="str">
        <f>$E$6</f>
        <v>?</v>
      </c>
      <c r="F20" s="53" t="e">
        <f>1/(E20^(2/3))</f>
        <v>#VALUE!</v>
      </c>
      <c r="G20" s="1">
        <v>15.17</v>
      </c>
      <c r="H20" s="53" t="s">
        <v>155</v>
      </c>
      <c r="I20" s="64" t="e">
        <f t="shared" ref="I20:K22" si="0">I26+I32+I38+I44+I50</f>
        <v>#VALUE!</v>
      </c>
      <c r="J20" s="64" t="e">
        <f t="shared" si="0"/>
        <v>#VALUE!</v>
      </c>
      <c r="K20" s="64" t="e">
        <f t="shared" si="0"/>
        <v>#VALUE!</v>
      </c>
      <c r="L20" s="65" t="e">
        <f>J20^2</f>
        <v>#VALUE!</v>
      </c>
      <c r="M20" s="65" t="e">
        <f>I20-L20/(PI()*9)</f>
        <v>#VALUE!</v>
      </c>
      <c r="N20" s="65" t="e">
        <f t="shared" ref="N20:P22" si="1">N26+N32+N38+N44+N50</f>
        <v>#VALUE!</v>
      </c>
      <c r="O20" s="65" t="e">
        <f t="shared" si="1"/>
        <v>#VALUE!</v>
      </c>
      <c r="P20" s="65" t="e">
        <f t="shared" si="1"/>
        <v>#VALUE!</v>
      </c>
      <c r="Q20" s="65" t="e">
        <f>O20^2</f>
        <v>#VALUE!</v>
      </c>
      <c r="R20" s="65" t="e">
        <f>N20-Q20/(PI()*9)</f>
        <v>#VALUE!</v>
      </c>
      <c r="S20" s="65" t="e">
        <f t="shared" ref="S20:U22" si="2">S26+S32+S38+S44+S50</f>
        <v>#VALUE!</v>
      </c>
      <c r="T20" s="65" t="e">
        <f t="shared" si="2"/>
        <v>#VALUE!</v>
      </c>
      <c r="U20" s="65" t="e">
        <f t="shared" si="2"/>
        <v>#VALUE!</v>
      </c>
      <c r="V20" s="53" t="e">
        <f>T20^2</f>
        <v>#VALUE!</v>
      </c>
      <c r="W20" s="65" t="e">
        <f>S20-V20/(PI()*9)</f>
        <v>#VALUE!</v>
      </c>
      <c r="AH20" s="56"/>
      <c r="AM20" s="56"/>
      <c r="AR20" s="56"/>
      <c r="BR20" s="57" t="s">
        <v>144</v>
      </c>
      <c r="BS20" s="57" t="str">
        <f t="shared" ref="BS20:BT23" si="3">E20</f>
        <v>?</v>
      </c>
      <c r="BT20" s="57" t="e">
        <f t="shared" si="3"/>
        <v>#VALUE!</v>
      </c>
      <c r="BU20" s="57">
        <v>-0.62</v>
      </c>
      <c r="BV20" s="57" t="s">
        <v>64</v>
      </c>
      <c r="BW20" s="57" t="e">
        <f t="shared" ref="BW20:CA23" si="4">I20-N20-S20</f>
        <v>#VALUE!</v>
      </c>
      <c r="BX20" s="57" t="e">
        <f t="shared" si="4"/>
        <v>#VALUE!</v>
      </c>
      <c r="BY20" s="57" t="e">
        <f t="shared" si="4"/>
        <v>#VALUE!</v>
      </c>
      <c r="BZ20" s="57" t="e">
        <f t="shared" si="4"/>
        <v>#VALUE!</v>
      </c>
      <c r="CA20" s="57" t="e">
        <f t="shared" si="4"/>
        <v>#VALUE!</v>
      </c>
      <c r="CB20" s="57"/>
      <c r="CC20" s="57"/>
      <c r="CD20" s="57" t="s">
        <v>144</v>
      </c>
      <c r="CE20" s="57">
        <f t="shared" ref="CE20:CF23" si="5">AA20</f>
        <v>0</v>
      </c>
      <c r="CF20" s="57">
        <f t="shared" si="5"/>
        <v>0</v>
      </c>
      <c r="CG20" s="57">
        <v>-0.62</v>
      </c>
      <c r="CH20" s="57" t="s">
        <v>64</v>
      </c>
      <c r="CI20" s="57">
        <f t="shared" ref="CI20:CM23" si="6">AE20-AJ20-AO20</f>
        <v>0</v>
      </c>
      <c r="CJ20" s="57">
        <f t="shared" si="6"/>
        <v>0</v>
      </c>
      <c r="CK20" s="57">
        <f t="shared" si="6"/>
        <v>0</v>
      </c>
      <c r="CL20" s="57">
        <f t="shared" si="6"/>
        <v>0</v>
      </c>
      <c r="CM20" s="57">
        <f t="shared" si="6"/>
        <v>0</v>
      </c>
      <c r="CP20" s="57" t="s">
        <v>144</v>
      </c>
      <c r="CQ20" s="57">
        <f t="shared" ref="CQ20:CR23" si="7">AW20</f>
        <v>0</v>
      </c>
      <c r="CR20" s="57">
        <f t="shared" si="7"/>
        <v>0</v>
      </c>
      <c r="CS20" s="57">
        <v>-0.62</v>
      </c>
      <c r="CT20" s="57" t="s">
        <v>64</v>
      </c>
      <c r="CU20" s="57">
        <f t="shared" ref="CU20:CY23" si="8">BA20-BF20-BK20</f>
        <v>0</v>
      </c>
      <c r="CV20" s="57">
        <f t="shared" si="8"/>
        <v>0</v>
      </c>
      <c r="CW20" s="57">
        <f t="shared" si="8"/>
        <v>0</v>
      </c>
      <c r="CX20" s="57">
        <f t="shared" si="8"/>
        <v>0</v>
      </c>
      <c r="CY20" s="57">
        <f t="shared" si="8"/>
        <v>0</v>
      </c>
    </row>
    <row r="21" spans="4:103">
      <c r="D21" s="53" t="str">
        <f>$D$7</f>
        <v>?(?)、?(?)</v>
      </c>
      <c r="E21" s="53" t="str">
        <f>$E$7</f>
        <v>?</v>
      </c>
      <c r="F21" s="53" t="e">
        <f>1/(E21^(2/3))</f>
        <v>#VALUE!</v>
      </c>
      <c r="G21" s="1">
        <v>17.2</v>
      </c>
      <c r="H21" s="53" t="s">
        <v>155</v>
      </c>
      <c r="I21" s="64" t="e">
        <f t="shared" si="0"/>
        <v>#VALUE!</v>
      </c>
      <c r="J21" s="64" t="e">
        <f t="shared" si="0"/>
        <v>#VALUE!</v>
      </c>
      <c r="K21" s="64" t="e">
        <f t="shared" si="0"/>
        <v>#VALUE!</v>
      </c>
      <c r="L21" s="65" t="e">
        <f>J21^2</f>
        <v>#VALUE!</v>
      </c>
      <c r="M21" s="65" t="e">
        <f>I21-L21/(PI()*9)</f>
        <v>#VALUE!</v>
      </c>
      <c r="N21" s="65" t="e">
        <f t="shared" si="1"/>
        <v>#VALUE!</v>
      </c>
      <c r="O21" s="65" t="e">
        <f t="shared" si="1"/>
        <v>#VALUE!</v>
      </c>
      <c r="P21" s="65" t="e">
        <f t="shared" si="1"/>
        <v>#VALUE!</v>
      </c>
      <c r="Q21" s="65" t="e">
        <f>O21^2</f>
        <v>#VALUE!</v>
      </c>
      <c r="R21" s="65" t="e">
        <f>N21-Q21/(PI()*9)</f>
        <v>#VALUE!</v>
      </c>
      <c r="S21" s="65" t="e">
        <f t="shared" si="2"/>
        <v>#VALUE!</v>
      </c>
      <c r="T21" s="65" t="e">
        <f t="shared" si="2"/>
        <v>#VALUE!</v>
      </c>
      <c r="U21" s="65" t="e">
        <f t="shared" si="2"/>
        <v>#VALUE!</v>
      </c>
      <c r="V21" s="53" t="e">
        <f>T21^2</f>
        <v>#VALUE!</v>
      </c>
      <c r="W21" s="65" t="e">
        <f>S21-V21/(PI()*9)</f>
        <v>#VALUE!</v>
      </c>
      <c r="AH21" s="56"/>
      <c r="AM21" s="56"/>
      <c r="AR21" s="56"/>
      <c r="BR21" s="57" t="s">
        <v>144</v>
      </c>
      <c r="BS21" s="57" t="str">
        <f t="shared" si="3"/>
        <v>?</v>
      </c>
      <c r="BT21" s="57" t="e">
        <f t="shared" si="3"/>
        <v>#VALUE!</v>
      </c>
      <c r="BU21" s="57">
        <v>1.39</v>
      </c>
      <c r="BV21" s="57" t="s">
        <v>64</v>
      </c>
      <c r="BW21" s="57" t="e">
        <f t="shared" si="4"/>
        <v>#VALUE!</v>
      </c>
      <c r="BX21" s="57" t="e">
        <f t="shared" si="4"/>
        <v>#VALUE!</v>
      </c>
      <c r="BY21" s="57" t="e">
        <f t="shared" si="4"/>
        <v>#VALUE!</v>
      </c>
      <c r="BZ21" s="57" t="e">
        <f t="shared" si="4"/>
        <v>#VALUE!</v>
      </c>
      <c r="CA21" s="57" t="e">
        <f t="shared" si="4"/>
        <v>#VALUE!</v>
      </c>
      <c r="CB21" s="57"/>
      <c r="CC21" s="57"/>
      <c r="CD21" s="57" t="s">
        <v>144</v>
      </c>
      <c r="CE21" s="57">
        <f t="shared" si="5"/>
        <v>0</v>
      </c>
      <c r="CF21" s="57">
        <f t="shared" si="5"/>
        <v>0</v>
      </c>
      <c r="CG21" s="57">
        <v>1.39</v>
      </c>
      <c r="CH21" s="57" t="s">
        <v>64</v>
      </c>
      <c r="CI21" s="57">
        <f t="shared" si="6"/>
        <v>0</v>
      </c>
      <c r="CJ21" s="57">
        <f t="shared" si="6"/>
        <v>0</v>
      </c>
      <c r="CK21" s="57">
        <f t="shared" si="6"/>
        <v>0</v>
      </c>
      <c r="CL21" s="57">
        <f t="shared" si="6"/>
        <v>0</v>
      </c>
      <c r="CM21" s="57">
        <f t="shared" si="6"/>
        <v>0</v>
      </c>
      <c r="CP21" s="57" t="s">
        <v>144</v>
      </c>
      <c r="CQ21" s="57">
        <f t="shared" si="7"/>
        <v>0</v>
      </c>
      <c r="CR21" s="57">
        <f t="shared" si="7"/>
        <v>0</v>
      </c>
      <c r="CS21" s="57">
        <v>1.39</v>
      </c>
      <c r="CT21" s="57" t="s">
        <v>64</v>
      </c>
      <c r="CU21" s="57">
        <f t="shared" si="8"/>
        <v>0</v>
      </c>
      <c r="CV21" s="57">
        <f t="shared" si="8"/>
        <v>0</v>
      </c>
      <c r="CW21" s="57">
        <f t="shared" si="8"/>
        <v>0</v>
      </c>
      <c r="CX21" s="57">
        <f t="shared" si="8"/>
        <v>0</v>
      </c>
      <c r="CY21" s="57">
        <f t="shared" si="8"/>
        <v>0</v>
      </c>
    </row>
    <row r="22" spans="4:103">
      <c r="D22" s="53" t="str">
        <f>$D$8</f>
        <v>?(?)、?(?)</v>
      </c>
      <c r="E22" s="53" t="str">
        <f>$E$8</f>
        <v>?</v>
      </c>
      <c r="F22" s="53" t="e">
        <f>1/(E22^(2/3))</f>
        <v>#VALUE!</v>
      </c>
      <c r="G22" s="1">
        <v>21.12</v>
      </c>
      <c r="H22" s="53" t="s">
        <v>155</v>
      </c>
      <c r="I22" s="64" t="e">
        <f t="shared" si="0"/>
        <v>#VALUE!</v>
      </c>
      <c r="J22" s="64" t="e">
        <f t="shared" si="0"/>
        <v>#VALUE!</v>
      </c>
      <c r="K22" s="64" t="e">
        <f t="shared" si="0"/>
        <v>#VALUE!</v>
      </c>
      <c r="L22" s="65" t="e">
        <f>J22^2</f>
        <v>#VALUE!</v>
      </c>
      <c r="M22" s="65" t="e">
        <f>I22-L22/(PI()*9)</f>
        <v>#VALUE!</v>
      </c>
      <c r="N22" s="65" t="e">
        <f t="shared" si="1"/>
        <v>#VALUE!</v>
      </c>
      <c r="O22" s="65" t="e">
        <f t="shared" si="1"/>
        <v>#VALUE!</v>
      </c>
      <c r="P22" s="65" t="e">
        <f t="shared" si="1"/>
        <v>#VALUE!</v>
      </c>
      <c r="Q22" s="65" t="e">
        <f>O22^2</f>
        <v>#VALUE!</v>
      </c>
      <c r="R22" s="65" t="e">
        <f>N22-Q22/(PI()*9)</f>
        <v>#VALUE!</v>
      </c>
      <c r="S22" s="65" t="e">
        <f t="shared" si="2"/>
        <v>#VALUE!</v>
      </c>
      <c r="T22" s="65" t="e">
        <f t="shared" si="2"/>
        <v>#VALUE!</v>
      </c>
      <c r="U22" s="65" t="e">
        <f t="shared" si="2"/>
        <v>#VALUE!</v>
      </c>
      <c r="V22" s="53" t="e">
        <f>T22^2</f>
        <v>#VALUE!</v>
      </c>
      <c r="W22" s="65" t="e">
        <f>S22-V22/(PI()*9)</f>
        <v>#VALUE!</v>
      </c>
      <c r="AH22" s="56"/>
      <c r="AM22" s="56"/>
      <c r="AR22" s="56"/>
      <c r="BR22" s="57"/>
      <c r="BS22" s="57"/>
      <c r="BT22" s="57"/>
      <c r="BU22" s="57"/>
      <c r="BV22" s="57"/>
      <c r="BW22" s="57"/>
      <c r="BX22" s="57"/>
      <c r="BY22" s="57"/>
      <c r="BZ22" s="57"/>
      <c r="CA22" s="57"/>
      <c r="CB22" s="57"/>
      <c r="CC22" s="57"/>
      <c r="CD22" s="57"/>
      <c r="CE22" s="57"/>
      <c r="CF22" s="57"/>
      <c r="CG22" s="57"/>
      <c r="CH22" s="57"/>
      <c r="CI22" s="57"/>
      <c r="CJ22" s="57"/>
      <c r="CK22" s="57"/>
      <c r="CL22" s="57"/>
      <c r="CM22" s="57"/>
      <c r="CP22" s="57"/>
      <c r="CQ22" s="57"/>
      <c r="CR22" s="57"/>
      <c r="CS22" s="57"/>
      <c r="CT22" s="57"/>
      <c r="CU22" s="57"/>
      <c r="CV22" s="57"/>
      <c r="CW22" s="57"/>
      <c r="CX22" s="57"/>
      <c r="CY22" s="57"/>
    </row>
    <row r="23" spans="4:103">
      <c r="L23" s="56"/>
      <c r="Q23" s="56"/>
      <c r="V23" s="56"/>
      <c r="AH23" s="56"/>
      <c r="AM23" s="56"/>
      <c r="AR23" s="56"/>
      <c r="BR23" s="57" t="s">
        <v>144</v>
      </c>
      <c r="BS23" s="57">
        <f t="shared" si="3"/>
        <v>0</v>
      </c>
      <c r="BT23" s="57">
        <f t="shared" si="3"/>
        <v>0</v>
      </c>
      <c r="BU23" s="57">
        <v>2.94</v>
      </c>
      <c r="BV23" s="57" t="s">
        <v>64</v>
      </c>
      <c r="BW23" s="57">
        <f t="shared" si="4"/>
        <v>0</v>
      </c>
      <c r="BX23" s="57">
        <f t="shared" si="4"/>
        <v>0</v>
      </c>
      <c r="BY23" s="57">
        <f t="shared" si="4"/>
        <v>0</v>
      </c>
      <c r="BZ23" s="57">
        <f t="shared" si="4"/>
        <v>0</v>
      </c>
      <c r="CA23" s="57">
        <f t="shared" si="4"/>
        <v>0</v>
      </c>
      <c r="CB23" s="57"/>
      <c r="CC23" s="57"/>
      <c r="CD23" s="57" t="s">
        <v>144</v>
      </c>
      <c r="CE23" s="57">
        <f t="shared" si="5"/>
        <v>0</v>
      </c>
      <c r="CF23" s="57">
        <f t="shared" si="5"/>
        <v>0</v>
      </c>
      <c r="CG23" s="57">
        <v>2.94</v>
      </c>
      <c r="CH23" s="57" t="s">
        <v>64</v>
      </c>
      <c r="CI23" s="57">
        <f t="shared" si="6"/>
        <v>0</v>
      </c>
      <c r="CJ23" s="57">
        <f t="shared" si="6"/>
        <v>0</v>
      </c>
      <c r="CK23" s="57">
        <f t="shared" si="6"/>
        <v>0</v>
      </c>
      <c r="CL23" s="57">
        <f t="shared" si="6"/>
        <v>0</v>
      </c>
      <c r="CM23" s="57">
        <f t="shared" si="6"/>
        <v>0</v>
      </c>
      <c r="CP23" s="57" t="s">
        <v>144</v>
      </c>
      <c r="CQ23" s="57">
        <f t="shared" si="7"/>
        <v>0</v>
      </c>
      <c r="CR23" s="57">
        <f t="shared" si="7"/>
        <v>0</v>
      </c>
      <c r="CS23" s="57">
        <v>2.94</v>
      </c>
      <c r="CT23" s="57" t="s">
        <v>64</v>
      </c>
      <c r="CU23" s="57">
        <f t="shared" si="8"/>
        <v>0</v>
      </c>
      <c r="CV23" s="57">
        <f t="shared" si="8"/>
        <v>0</v>
      </c>
      <c r="CW23" s="57">
        <f t="shared" si="8"/>
        <v>0</v>
      </c>
      <c r="CX23" s="57">
        <f t="shared" si="8"/>
        <v>0</v>
      </c>
      <c r="CY23" s="57">
        <f t="shared" si="8"/>
        <v>0</v>
      </c>
    </row>
    <row r="24" spans="4:103">
      <c r="D24" s="52" t="s">
        <v>48</v>
      </c>
      <c r="E24" s="52" t="s">
        <v>145</v>
      </c>
      <c r="I24" s="72" t="s">
        <v>141</v>
      </c>
      <c r="J24" s="73"/>
      <c r="K24" s="73"/>
      <c r="L24" s="73"/>
      <c r="M24" s="74"/>
      <c r="N24" s="72" t="s">
        <v>146</v>
      </c>
      <c r="O24" s="73"/>
      <c r="P24" s="73"/>
      <c r="Q24" s="73"/>
      <c r="R24" s="74"/>
      <c r="S24" s="72" t="s">
        <v>143</v>
      </c>
      <c r="T24" s="73"/>
      <c r="U24" s="73"/>
      <c r="V24" s="73"/>
      <c r="W24" s="74"/>
      <c r="AH24" s="56"/>
      <c r="AM24" s="56"/>
      <c r="AR24" s="56"/>
      <c r="BR24" s="57"/>
      <c r="BS24" s="57"/>
      <c r="BT24" s="57"/>
      <c r="BU24" s="57"/>
      <c r="BV24" s="57"/>
      <c r="BW24" s="57"/>
      <c r="BX24" s="57"/>
      <c r="BY24" s="57"/>
      <c r="BZ24" s="57"/>
      <c r="CA24" s="57"/>
      <c r="CB24" s="57"/>
      <c r="CC24" s="57"/>
      <c r="CD24" s="57"/>
      <c r="CE24" s="57"/>
      <c r="CF24" s="57"/>
      <c r="CG24" s="57"/>
      <c r="CH24" s="57"/>
      <c r="CI24" s="57"/>
      <c r="CJ24" s="57"/>
      <c r="CK24" s="57"/>
      <c r="CL24" s="57"/>
      <c r="CM24" s="57"/>
      <c r="CP24" s="57"/>
      <c r="CQ24" s="57"/>
      <c r="CR24" s="57"/>
      <c r="CS24" s="57"/>
      <c r="CT24" s="57"/>
      <c r="CU24" s="57"/>
      <c r="CV24" s="57"/>
      <c r="CW24" s="57"/>
      <c r="CX24" s="57"/>
      <c r="CY24" s="57"/>
    </row>
    <row r="25" spans="4:103">
      <c r="D25" s="53" t="s">
        <v>4</v>
      </c>
      <c r="E25" s="53" t="s">
        <v>3</v>
      </c>
      <c r="F25" s="53" t="s">
        <v>26</v>
      </c>
      <c r="G25" s="53" t="s">
        <v>66</v>
      </c>
      <c r="H25" s="53" t="s">
        <v>10</v>
      </c>
      <c r="I25" s="53" t="s">
        <v>0</v>
      </c>
      <c r="J25" s="53" t="s">
        <v>1</v>
      </c>
      <c r="K25" s="53" t="s">
        <v>2</v>
      </c>
      <c r="L25" s="53" t="s">
        <v>5</v>
      </c>
      <c r="M25" s="62" t="s">
        <v>61</v>
      </c>
      <c r="N25" s="53" t="s">
        <v>53</v>
      </c>
      <c r="O25" s="53" t="s">
        <v>54</v>
      </c>
      <c r="P25" s="53" t="s">
        <v>55</v>
      </c>
      <c r="Q25" s="53" t="s">
        <v>56</v>
      </c>
      <c r="R25" s="63" t="s">
        <v>62</v>
      </c>
      <c r="S25" s="53" t="s">
        <v>57</v>
      </c>
      <c r="T25" s="53" t="s">
        <v>58</v>
      </c>
      <c r="U25" s="53" t="s">
        <v>59</v>
      </c>
      <c r="V25" s="53" t="s">
        <v>60</v>
      </c>
      <c r="W25" s="63" t="s">
        <v>63</v>
      </c>
      <c r="AH25" s="56"/>
      <c r="AM25" s="56"/>
      <c r="AR25" s="56"/>
      <c r="BR25" s="57"/>
      <c r="BS25" s="57"/>
      <c r="BT25" s="57"/>
      <c r="BU25" s="57"/>
      <c r="BV25" s="57"/>
      <c r="BW25" s="57"/>
      <c r="BX25" s="57"/>
      <c r="BY25" s="57"/>
      <c r="BZ25" s="57"/>
      <c r="CA25" s="57"/>
      <c r="CB25" s="57"/>
      <c r="CC25" s="57"/>
      <c r="CD25" s="57"/>
      <c r="CE25" s="57"/>
      <c r="CF25" s="57"/>
      <c r="CG25" s="57"/>
      <c r="CH25" s="57"/>
      <c r="CI25" s="57"/>
      <c r="CJ25" s="57"/>
      <c r="CK25" s="57"/>
      <c r="CL25" s="57"/>
      <c r="CM25" s="57"/>
      <c r="CP25" s="57"/>
      <c r="CQ25" s="57"/>
      <c r="CR25" s="57"/>
      <c r="CS25" s="57"/>
      <c r="CT25" s="57"/>
      <c r="CU25" s="57"/>
      <c r="CV25" s="57"/>
      <c r="CW25" s="57"/>
      <c r="CX25" s="57"/>
      <c r="CY25" s="57"/>
    </row>
    <row r="26" spans="4:103">
      <c r="D26" s="53" t="str">
        <f>$D$6</f>
        <v>?(?)、?(?)</v>
      </c>
      <c r="E26" s="53" t="str">
        <f>$E$6</f>
        <v>?</v>
      </c>
      <c r="F26" s="53" t="e">
        <f>1/(E26^(2/3))</f>
        <v>#VALUE!</v>
      </c>
      <c r="G26" s="1">
        <v>15.17</v>
      </c>
      <c r="H26" s="53" t="s">
        <v>155</v>
      </c>
      <c r="I26" s="66" t="e">
        <f t="shared" ref="I26:K28" si="9">N26+S26</f>
        <v>#VALUE!</v>
      </c>
      <c r="J26" s="66" t="e">
        <f t="shared" si="9"/>
        <v>#VALUE!</v>
      </c>
      <c r="K26" s="66" t="e">
        <f t="shared" si="9"/>
        <v>#VALUE!</v>
      </c>
      <c r="L26" s="65" t="e">
        <f>J26^2</f>
        <v>#VALUE!</v>
      </c>
      <c r="M26" s="65" t="e">
        <f>I26-L26/(PI()*9)</f>
        <v>#VALUE!</v>
      </c>
      <c r="N26" s="67" t="s">
        <v>154</v>
      </c>
      <c r="O26" s="67" t="s">
        <v>154</v>
      </c>
      <c r="P26" s="67" t="s">
        <v>154</v>
      </c>
      <c r="Q26" s="65" t="e">
        <f>O26^2</f>
        <v>#VALUE!</v>
      </c>
      <c r="R26" s="65" t="e">
        <f>N26-Q26/(PI()*9)</f>
        <v>#VALUE!</v>
      </c>
      <c r="S26" s="67" t="s">
        <v>154</v>
      </c>
      <c r="T26" s="67" t="s">
        <v>154</v>
      </c>
      <c r="U26" s="67" t="s">
        <v>154</v>
      </c>
      <c r="V26" s="65" t="e">
        <f>T26^2</f>
        <v>#VALUE!</v>
      </c>
      <c r="W26" s="53" t="e">
        <f>S26-V26/(PI()*9)</f>
        <v>#VALUE!</v>
      </c>
      <c r="AH26" s="56"/>
      <c r="AM26" s="56"/>
      <c r="AR26" s="56"/>
      <c r="BR26" s="57"/>
      <c r="BS26" s="57"/>
      <c r="BT26" s="57"/>
      <c r="BU26" s="57"/>
      <c r="BV26" s="57"/>
      <c r="BW26" s="57"/>
      <c r="BX26" s="57"/>
      <c r="BY26" s="57"/>
      <c r="BZ26" s="57"/>
      <c r="CA26" s="57"/>
      <c r="CB26" s="57"/>
      <c r="CC26" s="57"/>
      <c r="CD26" s="57"/>
      <c r="CE26" s="57"/>
      <c r="CF26" s="57"/>
      <c r="CG26" s="57"/>
      <c r="CH26" s="57"/>
      <c r="CI26" s="57"/>
      <c r="CJ26" s="57"/>
      <c r="CK26" s="57"/>
      <c r="CL26" s="57"/>
      <c r="CM26" s="57"/>
      <c r="CP26" s="57"/>
      <c r="CQ26" s="57"/>
      <c r="CR26" s="57"/>
      <c r="CS26" s="57"/>
      <c r="CT26" s="57"/>
      <c r="CU26" s="57"/>
      <c r="CV26" s="57"/>
      <c r="CW26" s="57"/>
      <c r="CX26" s="57"/>
      <c r="CY26" s="57"/>
    </row>
    <row r="27" spans="4:103">
      <c r="D27" s="53" t="str">
        <f>$D$7</f>
        <v>?(?)、?(?)</v>
      </c>
      <c r="E27" s="53" t="str">
        <f>$E$7</f>
        <v>?</v>
      </c>
      <c r="F27" s="53" t="e">
        <f>1/(E27^(2/3))</f>
        <v>#VALUE!</v>
      </c>
      <c r="G27" s="1">
        <v>17.2</v>
      </c>
      <c r="H27" s="53" t="s">
        <v>155</v>
      </c>
      <c r="I27" s="66" t="e">
        <f t="shared" si="9"/>
        <v>#VALUE!</v>
      </c>
      <c r="J27" s="66" t="e">
        <f>O27+T27</f>
        <v>#VALUE!</v>
      </c>
      <c r="K27" s="66" t="e">
        <f t="shared" si="9"/>
        <v>#VALUE!</v>
      </c>
      <c r="L27" s="65" t="e">
        <f>J27^2</f>
        <v>#VALUE!</v>
      </c>
      <c r="M27" s="65" t="e">
        <f>I27-L27/(PI()*9)</f>
        <v>#VALUE!</v>
      </c>
      <c r="N27" s="67" t="s">
        <v>154</v>
      </c>
      <c r="O27" s="67" t="s">
        <v>154</v>
      </c>
      <c r="P27" s="67" t="s">
        <v>154</v>
      </c>
      <c r="Q27" s="65" t="e">
        <f>O27^2</f>
        <v>#VALUE!</v>
      </c>
      <c r="R27" s="65" t="e">
        <f>N27-Q27/(PI()*9)</f>
        <v>#VALUE!</v>
      </c>
      <c r="S27" s="67" t="s">
        <v>154</v>
      </c>
      <c r="T27" s="67" t="s">
        <v>154</v>
      </c>
      <c r="U27" s="67" t="s">
        <v>154</v>
      </c>
      <c r="V27" s="65" t="e">
        <f>T27^2</f>
        <v>#VALUE!</v>
      </c>
      <c r="W27" s="53" t="e">
        <f>S27-V27/(PI()*9)</f>
        <v>#VALUE!</v>
      </c>
      <c r="AH27" s="56"/>
      <c r="AM27" s="56"/>
      <c r="AR27" s="56"/>
      <c r="BR27" s="57"/>
      <c r="BS27" s="57"/>
      <c r="BT27" s="57"/>
      <c r="BU27" s="57"/>
      <c r="BV27" s="57"/>
      <c r="BW27" s="57"/>
      <c r="BX27" s="57"/>
      <c r="BY27" s="57"/>
      <c r="BZ27" s="57"/>
      <c r="CA27" s="57"/>
      <c r="CB27" s="57"/>
      <c r="CC27" s="57"/>
      <c r="CD27" s="57"/>
      <c r="CE27" s="57"/>
      <c r="CF27" s="57"/>
      <c r="CG27" s="57"/>
      <c r="CH27" s="57"/>
      <c r="CI27" s="57"/>
      <c r="CJ27" s="57"/>
      <c r="CK27" s="57"/>
      <c r="CL27" s="57"/>
      <c r="CM27" s="57"/>
      <c r="CP27" s="57"/>
      <c r="CQ27" s="57"/>
      <c r="CR27" s="57"/>
      <c r="CS27" s="57"/>
      <c r="CT27" s="57"/>
      <c r="CU27" s="57"/>
      <c r="CV27" s="57"/>
      <c r="CW27" s="57"/>
      <c r="CX27" s="57"/>
      <c r="CY27" s="57"/>
    </row>
    <row r="28" spans="4:103">
      <c r="D28" s="53" t="str">
        <f>$D$8</f>
        <v>?(?)、?(?)</v>
      </c>
      <c r="E28" s="53" t="str">
        <f>$E$8</f>
        <v>?</v>
      </c>
      <c r="F28" s="53" t="e">
        <f>1/(E28^(2/3))</f>
        <v>#VALUE!</v>
      </c>
      <c r="G28" s="1">
        <v>21.12</v>
      </c>
      <c r="H28" s="53" t="s">
        <v>155</v>
      </c>
      <c r="I28" s="66" t="e">
        <f t="shared" si="9"/>
        <v>#VALUE!</v>
      </c>
      <c r="J28" s="66" t="e">
        <f>O28+T28</f>
        <v>#VALUE!</v>
      </c>
      <c r="K28" s="66" t="e">
        <f t="shared" si="9"/>
        <v>#VALUE!</v>
      </c>
      <c r="L28" s="65" t="e">
        <f>J28^2</f>
        <v>#VALUE!</v>
      </c>
      <c r="M28" s="65" t="e">
        <f>I28-L28/(PI()*9)</f>
        <v>#VALUE!</v>
      </c>
      <c r="N28" s="67" t="s">
        <v>154</v>
      </c>
      <c r="O28" s="67" t="s">
        <v>154</v>
      </c>
      <c r="P28" s="67" t="s">
        <v>154</v>
      </c>
      <c r="Q28" s="65" t="e">
        <f>O28^2</f>
        <v>#VALUE!</v>
      </c>
      <c r="R28" s="65" t="e">
        <f>N28-Q28/(PI()*9)</f>
        <v>#VALUE!</v>
      </c>
      <c r="S28" s="67" t="s">
        <v>154</v>
      </c>
      <c r="T28" s="67" t="s">
        <v>154</v>
      </c>
      <c r="U28" s="67" t="s">
        <v>154</v>
      </c>
      <c r="V28" s="65" t="e">
        <f>T28^2</f>
        <v>#VALUE!</v>
      </c>
      <c r="W28" s="53" t="e">
        <f>S28-V28/(PI()*9)</f>
        <v>#VALUE!</v>
      </c>
      <c r="AH28" s="56"/>
      <c r="AM28" s="56"/>
      <c r="AR28" s="56"/>
      <c r="BR28" s="57"/>
      <c r="BS28" s="57"/>
      <c r="BT28" s="57"/>
      <c r="BU28" s="57"/>
      <c r="BV28" s="57"/>
      <c r="BW28" s="57"/>
      <c r="BX28" s="57"/>
      <c r="BY28" s="57"/>
      <c r="BZ28" s="57"/>
      <c r="CA28" s="57"/>
      <c r="CB28" s="57"/>
      <c r="CC28" s="57"/>
      <c r="CD28" s="57"/>
      <c r="CE28" s="57"/>
      <c r="CF28" s="57"/>
      <c r="CG28" s="57"/>
      <c r="CH28" s="57"/>
      <c r="CI28" s="57"/>
      <c r="CJ28" s="57"/>
      <c r="CK28" s="57"/>
      <c r="CL28" s="57"/>
      <c r="CM28" s="57"/>
      <c r="CP28" s="57"/>
      <c r="CQ28" s="57"/>
      <c r="CR28" s="57"/>
      <c r="CS28" s="57"/>
      <c r="CT28" s="57"/>
      <c r="CU28" s="57"/>
      <c r="CV28" s="57"/>
      <c r="CW28" s="57"/>
      <c r="CX28" s="57"/>
      <c r="CY28" s="57"/>
    </row>
    <row r="29" spans="4:103">
      <c r="L29" s="56"/>
      <c r="Q29" s="56"/>
      <c r="V29" s="56"/>
      <c r="AH29" s="56"/>
      <c r="AM29" s="56"/>
      <c r="AR29" s="56"/>
      <c r="BR29" s="57"/>
      <c r="BS29" s="57"/>
      <c r="BT29" s="57"/>
      <c r="BU29" s="57"/>
      <c r="BV29" s="57"/>
      <c r="BW29" s="57"/>
      <c r="BX29" s="57"/>
      <c r="BY29" s="57"/>
      <c r="BZ29" s="57"/>
      <c r="CA29" s="57"/>
      <c r="CB29" s="57"/>
      <c r="CC29" s="57"/>
      <c r="CD29" s="57"/>
      <c r="CE29" s="57"/>
      <c r="CF29" s="57"/>
      <c r="CG29" s="57"/>
      <c r="CH29" s="57"/>
      <c r="CI29" s="57"/>
      <c r="CJ29" s="57"/>
      <c r="CK29" s="57"/>
      <c r="CL29" s="57"/>
      <c r="CM29" s="57"/>
      <c r="CP29" s="57"/>
      <c r="CQ29" s="57"/>
      <c r="CR29" s="57"/>
      <c r="CS29" s="57"/>
      <c r="CT29" s="57"/>
      <c r="CU29" s="57"/>
      <c r="CV29" s="57"/>
      <c r="CW29" s="57"/>
      <c r="CX29" s="57"/>
      <c r="CY29" s="57"/>
    </row>
    <row r="30" spans="4:103">
      <c r="D30" s="52" t="s">
        <v>48</v>
      </c>
      <c r="E30" s="52" t="s">
        <v>147</v>
      </c>
      <c r="I30" s="72" t="s">
        <v>141</v>
      </c>
      <c r="J30" s="73"/>
      <c r="K30" s="73"/>
      <c r="L30" s="73"/>
      <c r="M30" s="74"/>
      <c r="N30" s="72" t="s">
        <v>142</v>
      </c>
      <c r="O30" s="73"/>
      <c r="P30" s="73"/>
      <c r="Q30" s="73"/>
      <c r="R30" s="74"/>
      <c r="S30" s="72" t="s">
        <v>143</v>
      </c>
      <c r="T30" s="73"/>
      <c r="U30" s="73"/>
      <c r="V30" s="73"/>
      <c r="W30" s="74"/>
      <c r="AH30" s="56"/>
      <c r="AM30" s="56"/>
      <c r="AR30" s="56"/>
      <c r="BR30" s="57"/>
      <c r="BS30" s="57"/>
      <c r="BT30" s="57"/>
      <c r="BU30" s="57"/>
      <c r="BV30" s="57"/>
      <c r="BW30" s="57"/>
      <c r="BX30" s="57"/>
      <c r="BY30" s="57"/>
      <c r="BZ30" s="57"/>
      <c r="CA30" s="57"/>
      <c r="CB30" s="57"/>
      <c r="CC30" s="57"/>
      <c r="CD30" s="57"/>
      <c r="CE30" s="57"/>
      <c r="CF30" s="57"/>
      <c r="CG30" s="57"/>
      <c r="CH30" s="57"/>
      <c r="CI30" s="57"/>
      <c r="CJ30" s="57"/>
      <c r="CK30" s="57"/>
      <c r="CL30" s="57"/>
      <c r="CM30" s="57"/>
      <c r="CP30" s="57"/>
      <c r="CQ30" s="57"/>
      <c r="CR30" s="57"/>
      <c r="CS30" s="57"/>
      <c r="CT30" s="57"/>
      <c r="CU30" s="57"/>
      <c r="CV30" s="57"/>
      <c r="CW30" s="57"/>
      <c r="CX30" s="57"/>
      <c r="CY30" s="57"/>
    </row>
    <row r="31" spans="4:103">
      <c r="D31" s="53" t="s">
        <v>4</v>
      </c>
      <c r="E31" s="53" t="s">
        <v>3</v>
      </c>
      <c r="F31" s="53" t="s">
        <v>26</v>
      </c>
      <c r="G31" s="53" t="s">
        <v>66</v>
      </c>
      <c r="H31" s="53" t="s">
        <v>10</v>
      </c>
      <c r="I31" s="53" t="s">
        <v>0</v>
      </c>
      <c r="J31" s="53" t="s">
        <v>1</v>
      </c>
      <c r="K31" s="53" t="s">
        <v>2</v>
      </c>
      <c r="L31" s="53" t="s">
        <v>5</v>
      </c>
      <c r="M31" s="62" t="s">
        <v>61</v>
      </c>
      <c r="N31" s="53" t="s">
        <v>53</v>
      </c>
      <c r="O31" s="53" t="s">
        <v>54</v>
      </c>
      <c r="P31" s="53" t="s">
        <v>55</v>
      </c>
      <c r="Q31" s="53" t="s">
        <v>56</v>
      </c>
      <c r="R31" s="63" t="s">
        <v>62</v>
      </c>
      <c r="S31" s="53" t="s">
        <v>57</v>
      </c>
      <c r="T31" s="53" t="s">
        <v>58</v>
      </c>
      <c r="U31" s="53" t="s">
        <v>59</v>
      </c>
      <c r="V31" s="53" t="s">
        <v>60</v>
      </c>
      <c r="W31" s="63" t="s">
        <v>63</v>
      </c>
      <c r="AH31" s="56"/>
      <c r="AM31" s="56"/>
      <c r="AR31" s="56"/>
      <c r="BR31" s="57"/>
      <c r="BS31" s="57"/>
      <c r="BT31" s="57"/>
      <c r="BU31" s="57"/>
      <c r="BV31" s="57"/>
      <c r="BW31" s="57"/>
      <c r="BX31" s="57"/>
      <c r="BY31" s="57"/>
      <c r="BZ31" s="57"/>
      <c r="CA31" s="57"/>
      <c r="CB31" s="57"/>
      <c r="CC31" s="57"/>
      <c r="CD31" s="57"/>
      <c r="CE31" s="57"/>
      <c r="CF31" s="57"/>
      <c r="CG31" s="57"/>
      <c r="CH31" s="57"/>
      <c r="CI31" s="57"/>
      <c r="CJ31" s="57"/>
      <c r="CK31" s="57"/>
      <c r="CL31" s="57"/>
      <c r="CM31" s="57"/>
      <c r="CP31" s="57"/>
      <c r="CQ31" s="57"/>
      <c r="CR31" s="57"/>
      <c r="CS31" s="57"/>
      <c r="CT31" s="57"/>
      <c r="CU31" s="57"/>
      <c r="CV31" s="57"/>
      <c r="CW31" s="57"/>
      <c r="CX31" s="57"/>
      <c r="CY31" s="57"/>
    </row>
    <row r="32" spans="4:103">
      <c r="D32" s="53" t="str">
        <f>$D$6</f>
        <v>?(?)、?(?)</v>
      </c>
      <c r="E32" s="53" t="str">
        <f>$E$6</f>
        <v>?</v>
      </c>
      <c r="F32" s="53" t="e">
        <f>1/(E32^(2/3))</f>
        <v>#VALUE!</v>
      </c>
      <c r="G32" s="1">
        <v>15.17</v>
      </c>
      <c r="H32" s="53" t="s">
        <v>155</v>
      </c>
      <c r="I32" s="66" t="e">
        <f t="shared" ref="I32:K34" si="10">N32+S32</f>
        <v>#VALUE!</v>
      </c>
      <c r="J32" s="66" t="e">
        <f t="shared" si="10"/>
        <v>#VALUE!</v>
      </c>
      <c r="K32" s="66" t="e">
        <f t="shared" si="10"/>
        <v>#VALUE!</v>
      </c>
      <c r="L32" s="65" t="e">
        <f>J32^2</f>
        <v>#VALUE!</v>
      </c>
      <c r="M32" s="65" t="e">
        <f>I32-L32/(PI()*9)</f>
        <v>#VALUE!</v>
      </c>
      <c r="N32" s="67" t="s">
        <v>154</v>
      </c>
      <c r="O32" s="67" t="s">
        <v>154</v>
      </c>
      <c r="P32" s="67" t="s">
        <v>154</v>
      </c>
      <c r="Q32" s="65" t="e">
        <f>O32^2</f>
        <v>#VALUE!</v>
      </c>
      <c r="R32" s="65" t="e">
        <f>N32-Q32/(PI()*9)</f>
        <v>#VALUE!</v>
      </c>
      <c r="S32" s="67" t="s">
        <v>154</v>
      </c>
      <c r="T32" s="67" t="s">
        <v>154</v>
      </c>
      <c r="U32" s="67" t="s">
        <v>154</v>
      </c>
      <c r="V32" s="65" t="e">
        <f>T32^2</f>
        <v>#VALUE!</v>
      </c>
      <c r="W32" s="53" t="e">
        <f>S32-V32/(PI()*9)</f>
        <v>#VALUE!</v>
      </c>
      <c r="AH32" s="56"/>
      <c r="AM32" s="56"/>
      <c r="AR32" s="56"/>
      <c r="BR32" s="57" t="s">
        <v>144</v>
      </c>
      <c r="BS32" s="57" t="e">
        <f>#REF!</f>
        <v>#REF!</v>
      </c>
      <c r="BT32" s="57" t="e">
        <f>#REF!</f>
        <v>#REF!</v>
      </c>
      <c r="BU32" s="57">
        <v>4.6500000000000004</v>
      </c>
      <c r="BV32" s="57" t="s">
        <v>64</v>
      </c>
      <c r="BW32" s="57" t="e">
        <f>#REF!-#REF!-#REF!</f>
        <v>#REF!</v>
      </c>
      <c r="BX32" s="57" t="e">
        <f>#REF!-#REF!-#REF!</f>
        <v>#REF!</v>
      </c>
      <c r="BY32" s="57" t="e">
        <f>#REF!-#REF!-#REF!</f>
        <v>#REF!</v>
      </c>
      <c r="BZ32" s="57" t="e">
        <f>#REF!-#REF!-#REF!</f>
        <v>#REF!</v>
      </c>
      <c r="CA32" s="57" t="e">
        <f>#REF!-#REF!-#REF!</f>
        <v>#REF!</v>
      </c>
      <c r="CB32" s="57"/>
      <c r="CC32" s="57"/>
      <c r="CD32" s="57" t="s">
        <v>144</v>
      </c>
      <c r="CE32" s="57">
        <f>AA32</f>
        <v>0</v>
      </c>
      <c r="CF32" s="57">
        <f>AB32</f>
        <v>0</v>
      </c>
      <c r="CG32" s="57">
        <v>4.6500000000000004</v>
      </c>
      <c r="CH32" s="57" t="s">
        <v>64</v>
      </c>
      <c r="CI32" s="57">
        <f>AE32-AJ32-AO32</f>
        <v>0</v>
      </c>
      <c r="CJ32" s="57">
        <f>AF32-AK32-AP32</f>
        <v>0</v>
      </c>
      <c r="CK32" s="57">
        <f>AG32-AL32-AQ32</f>
        <v>0</v>
      </c>
      <c r="CL32" s="57">
        <f>AH32-AM32-AR32</f>
        <v>0</v>
      </c>
      <c r="CM32" s="57">
        <f>AI32-AN32-AS32</f>
        <v>0</v>
      </c>
      <c r="CP32" s="57" t="s">
        <v>144</v>
      </c>
      <c r="CQ32" s="57">
        <f>AW32</f>
        <v>0</v>
      </c>
      <c r="CR32" s="57">
        <f>AX32</f>
        <v>0</v>
      </c>
      <c r="CS32" s="57">
        <v>4.6500000000000004</v>
      </c>
      <c r="CT32" s="57" t="s">
        <v>64</v>
      </c>
      <c r="CU32" s="57">
        <f>BA32-BF32-BK32</f>
        <v>0</v>
      </c>
      <c r="CV32" s="57">
        <f>BB32-BG32-BL32</f>
        <v>0</v>
      </c>
      <c r="CW32" s="57">
        <f>BC32-BH32-BM32</f>
        <v>0</v>
      </c>
      <c r="CX32" s="57">
        <f>BD32-BI32-BN32</f>
        <v>0</v>
      </c>
      <c r="CY32" s="57">
        <f>BE32-BJ32-BO32</f>
        <v>0</v>
      </c>
    </row>
    <row r="33" spans="4:103">
      <c r="D33" s="53" t="str">
        <f>$D$7</f>
        <v>?(?)、?(?)</v>
      </c>
      <c r="E33" s="53" t="str">
        <f>$E$7</f>
        <v>?</v>
      </c>
      <c r="F33" s="53" t="e">
        <f>1/(E33^(2/3))</f>
        <v>#VALUE!</v>
      </c>
      <c r="G33" s="1">
        <v>17.2</v>
      </c>
      <c r="H33" s="53" t="s">
        <v>155</v>
      </c>
      <c r="I33" s="66" t="e">
        <f t="shared" si="10"/>
        <v>#VALUE!</v>
      </c>
      <c r="J33" s="66" t="e">
        <f t="shared" si="10"/>
        <v>#VALUE!</v>
      </c>
      <c r="K33" s="66" t="e">
        <f t="shared" si="10"/>
        <v>#VALUE!</v>
      </c>
      <c r="L33" s="65" t="e">
        <f>J33^2</f>
        <v>#VALUE!</v>
      </c>
      <c r="M33" s="65" t="e">
        <f>I33-L33/(PI()*9)</f>
        <v>#VALUE!</v>
      </c>
      <c r="N33" s="67" t="s">
        <v>154</v>
      </c>
      <c r="O33" s="67" t="s">
        <v>154</v>
      </c>
      <c r="P33" s="67" t="s">
        <v>154</v>
      </c>
      <c r="Q33" s="65" t="e">
        <f>O33^2</f>
        <v>#VALUE!</v>
      </c>
      <c r="R33" s="65" t="e">
        <f>N33-Q33/(PI()*9)</f>
        <v>#VALUE!</v>
      </c>
      <c r="S33" s="67" t="s">
        <v>154</v>
      </c>
      <c r="T33" s="67" t="s">
        <v>154</v>
      </c>
      <c r="U33" s="67" t="s">
        <v>154</v>
      </c>
      <c r="V33" s="65" t="e">
        <f>T33^2</f>
        <v>#VALUE!</v>
      </c>
      <c r="W33" s="53" t="e">
        <f>S33-V33/(PI()*9)</f>
        <v>#VALUE!</v>
      </c>
      <c r="AH33" s="56"/>
      <c r="AI33" s="56"/>
      <c r="AN33" s="56"/>
      <c r="AS33" s="56"/>
      <c r="BD33" s="56"/>
      <c r="BE33" s="56"/>
      <c r="BJ33" s="56"/>
      <c r="BO33" s="56"/>
      <c r="BR33" s="57"/>
      <c r="BS33" s="57"/>
      <c r="BT33" s="57"/>
      <c r="BU33" s="57"/>
      <c r="BV33" s="57"/>
      <c r="BW33" s="57"/>
      <c r="BX33" s="57"/>
      <c r="BY33" s="57"/>
      <c r="BZ33" s="68"/>
      <c r="CA33" s="68"/>
      <c r="CB33" s="57"/>
      <c r="CC33" s="57"/>
      <c r="CD33" s="57"/>
      <c r="CE33" s="57"/>
      <c r="CF33" s="57"/>
      <c r="CG33" s="57"/>
      <c r="CH33" s="57"/>
      <c r="CI33" s="57"/>
      <c r="CJ33" s="57"/>
      <c r="CK33" s="57"/>
      <c r="CL33" s="68"/>
      <c r="CM33" s="68"/>
      <c r="CP33" s="57"/>
      <c r="CQ33" s="57"/>
      <c r="CR33" s="57"/>
      <c r="CS33" s="57"/>
      <c r="CT33" s="57"/>
      <c r="CU33" s="57"/>
      <c r="CV33" s="57"/>
      <c r="CW33" s="57"/>
      <c r="CX33" s="68"/>
      <c r="CY33" s="68"/>
    </row>
    <row r="34" spans="4:103">
      <c r="D34" s="53" t="str">
        <f>$D$8</f>
        <v>?(?)、?(?)</v>
      </c>
      <c r="E34" s="53" t="str">
        <f>$E$8</f>
        <v>?</v>
      </c>
      <c r="F34" s="53" t="e">
        <f>1/(E34^(2/3))</f>
        <v>#VALUE!</v>
      </c>
      <c r="G34" s="1">
        <v>21.12</v>
      </c>
      <c r="H34" s="53" t="s">
        <v>155</v>
      </c>
      <c r="I34" s="66" t="e">
        <f t="shared" si="10"/>
        <v>#VALUE!</v>
      </c>
      <c r="J34" s="66" t="e">
        <f t="shared" si="10"/>
        <v>#VALUE!</v>
      </c>
      <c r="K34" s="66" t="e">
        <f t="shared" si="10"/>
        <v>#VALUE!</v>
      </c>
      <c r="L34" s="65" t="e">
        <f>J34^2</f>
        <v>#VALUE!</v>
      </c>
      <c r="M34" s="65" t="e">
        <f>I34-L34/(PI()*9)</f>
        <v>#VALUE!</v>
      </c>
      <c r="N34" s="67" t="s">
        <v>154</v>
      </c>
      <c r="O34" s="67" t="s">
        <v>154</v>
      </c>
      <c r="P34" s="67" t="s">
        <v>154</v>
      </c>
      <c r="Q34" s="65" t="e">
        <f>O34^2</f>
        <v>#VALUE!</v>
      </c>
      <c r="R34" s="65" t="e">
        <f>N34-Q34/(PI()*9)</f>
        <v>#VALUE!</v>
      </c>
      <c r="S34" s="67" t="s">
        <v>154</v>
      </c>
      <c r="T34" s="67" t="s">
        <v>154</v>
      </c>
      <c r="U34" s="67" t="s">
        <v>154</v>
      </c>
      <c r="V34" s="65" t="e">
        <f>T34^2</f>
        <v>#VALUE!</v>
      </c>
      <c r="W34" s="53" t="e">
        <f>S34-V34/(PI()*9)</f>
        <v>#VALUE!</v>
      </c>
      <c r="AH34" s="56"/>
      <c r="AI34" s="56"/>
      <c r="AN34" s="56"/>
      <c r="AS34" s="56"/>
      <c r="BD34" s="56"/>
      <c r="BE34" s="56"/>
      <c r="BJ34" s="56"/>
      <c r="BO34" s="56"/>
      <c r="BR34" s="57"/>
      <c r="BS34" s="57"/>
      <c r="BT34" s="57"/>
      <c r="BU34" s="57"/>
      <c r="BV34" s="57"/>
      <c r="BW34" s="57"/>
      <c r="BX34" s="57"/>
      <c r="BY34" s="57"/>
      <c r="BZ34" s="68"/>
      <c r="CA34" s="68"/>
      <c r="CB34" s="57"/>
      <c r="CC34" s="57"/>
      <c r="CD34" s="57"/>
      <c r="CE34" s="57"/>
      <c r="CF34" s="57"/>
      <c r="CG34" s="57"/>
      <c r="CH34" s="57"/>
      <c r="CI34" s="57"/>
      <c r="CJ34" s="57"/>
      <c r="CK34" s="57"/>
      <c r="CL34" s="68"/>
      <c r="CM34" s="68"/>
      <c r="CP34" s="57"/>
      <c r="CQ34" s="57"/>
      <c r="CR34" s="57"/>
      <c r="CS34" s="57"/>
      <c r="CT34" s="57"/>
      <c r="CU34" s="57"/>
      <c r="CV34" s="57"/>
      <c r="CW34" s="57"/>
      <c r="CX34" s="68"/>
      <c r="CY34" s="68"/>
    </row>
    <row r="35" spans="4:103">
      <c r="L35" s="56"/>
      <c r="Q35" s="56"/>
      <c r="V35" s="56"/>
      <c r="AE35" s="71"/>
      <c r="AF35" s="71"/>
      <c r="AG35" s="71"/>
      <c r="AH35" s="71"/>
      <c r="AI35" s="71"/>
      <c r="AJ35" s="71"/>
      <c r="AK35" s="71"/>
      <c r="AL35" s="71"/>
      <c r="AM35" s="71"/>
      <c r="AN35" s="71"/>
      <c r="AO35" s="71"/>
      <c r="AP35" s="71"/>
      <c r="AQ35" s="71"/>
      <c r="AR35" s="71"/>
      <c r="AS35" s="71"/>
      <c r="BA35" s="71"/>
      <c r="BB35" s="71"/>
      <c r="BC35" s="71"/>
      <c r="BD35" s="71"/>
      <c r="BE35" s="71"/>
      <c r="BF35" s="71"/>
      <c r="BG35" s="71"/>
      <c r="BH35" s="71"/>
      <c r="BI35" s="71"/>
      <c r="BJ35" s="71"/>
      <c r="BK35" s="71"/>
      <c r="BL35" s="71"/>
      <c r="BM35" s="71"/>
      <c r="BN35" s="71"/>
      <c r="BO35" s="71"/>
      <c r="BR35" s="57" t="s">
        <v>48</v>
      </c>
      <c r="BS35" s="57" t="s">
        <v>148</v>
      </c>
      <c r="BT35" s="57"/>
      <c r="BU35" s="57"/>
      <c r="BV35" s="57"/>
      <c r="BW35" s="76" t="s">
        <v>65</v>
      </c>
      <c r="BX35" s="76"/>
      <c r="BY35" s="76"/>
      <c r="BZ35" s="76"/>
      <c r="CA35" s="76"/>
      <c r="CB35" s="57"/>
      <c r="CC35" s="57"/>
      <c r="CD35" s="57" t="s">
        <v>48</v>
      </c>
      <c r="CE35" s="57" t="s">
        <v>148</v>
      </c>
      <c r="CF35" s="57"/>
      <c r="CG35" s="57"/>
      <c r="CH35" s="57"/>
      <c r="CI35" s="76" t="s">
        <v>65</v>
      </c>
      <c r="CJ35" s="76"/>
      <c r="CK35" s="76"/>
      <c r="CL35" s="76"/>
      <c r="CM35" s="76"/>
      <c r="CP35" s="57" t="s">
        <v>48</v>
      </c>
      <c r="CQ35" s="57" t="s">
        <v>148</v>
      </c>
      <c r="CR35" s="57"/>
      <c r="CS35" s="57"/>
      <c r="CT35" s="57"/>
      <c r="CU35" s="76" t="s">
        <v>65</v>
      </c>
      <c r="CV35" s="76"/>
      <c r="CW35" s="76"/>
      <c r="CX35" s="76"/>
      <c r="CY35" s="76"/>
    </row>
    <row r="36" spans="4:103">
      <c r="D36" s="52" t="s">
        <v>48</v>
      </c>
      <c r="E36" s="52" t="s">
        <v>149</v>
      </c>
      <c r="I36" s="72" t="s">
        <v>141</v>
      </c>
      <c r="J36" s="73"/>
      <c r="K36" s="73"/>
      <c r="L36" s="73"/>
      <c r="M36" s="74"/>
      <c r="N36" s="72" t="s">
        <v>142</v>
      </c>
      <c r="O36" s="73"/>
      <c r="P36" s="73"/>
      <c r="Q36" s="73"/>
      <c r="R36" s="74"/>
      <c r="S36" s="72" t="s">
        <v>143</v>
      </c>
      <c r="T36" s="73"/>
      <c r="U36" s="73"/>
      <c r="V36" s="73"/>
      <c r="W36" s="74"/>
      <c r="AI36" s="59"/>
      <c r="AN36" s="60"/>
      <c r="AS36" s="60"/>
      <c r="BE36" s="59"/>
      <c r="BJ36" s="60"/>
      <c r="BO36" s="60"/>
      <c r="BR36" s="57" t="s">
        <v>4</v>
      </c>
      <c r="BS36" s="57" t="s">
        <v>3</v>
      </c>
      <c r="BT36" s="57" t="s">
        <v>26</v>
      </c>
      <c r="BU36" s="57" t="s">
        <v>66</v>
      </c>
      <c r="BV36" s="57" t="s">
        <v>10</v>
      </c>
      <c r="BW36" s="57" t="s">
        <v>0</v>
      </c>
      <c r="BX36" s="57" t="s">
        <v>1</v>
      </c>
      <c r="BY36" s="57" t="s">
        <v>2</v>
      </c>
      <c r="BZ36" s="57" t="s">
        <v>5</v>
      </c>
      <c r="CA36" s="61" t="s">
        <v>61</v>
      </c>
      <c r="CB36" s="57"/>
      <c r="CC36" s="57"/>
      <c r="CD36" s="57" t="s">
        <v>4</v>
      </c>
      <c r="CE36" s="57" t="s">
        <v>3</v>
      </c>
      <c r="CF36" s="57" t="s">
        <v>26</v>
      </c>
      <c r="CG36" s="57" t="s">
        <v>66</v>
      </c>
      <c r="CH36" s="57" t="s">
        <v>10</v>
      </c>
      <c r="CI36" s="57" t="s">
        <v>0</v>
      </c>
      <c r="CJ36" s="57" t="s">
        <v>1</v>
      </c>
      <c r="CK36" s="57" t="s">
        <v>2</v>
      </c>
      <c r="CL36" s="57" t="s">
        <v>5</v>
      </c>
      <c r="CM36" s="61" t="s">
        <v>61</v>
      </c>
      <c r="CP36" s="57" t="s">
        <v>4</v>
      </c>
      <c r="CQ36" s="57" t="s">
        <v>3</v>
      </c>
      <c r="CR36" s="57" t="s">
        <v>26</v>
      </c>
      <c r="CS36" s="57" t="s">
        <v>66</v>
      </c>
      <c r="CT36" s="57" t="s">
        <v>10</v>
      </c>
      <c r="CU36" s="57" t="s">
        <v>0</v>
      </c>
      <c r="CV36" s="57" t="s">
        <v>1</v>
      </c>
      <c r="CW36" s="57" t="s">
        <v>2</v>
      </c>
      <c r="CX36" s="57" t="s">
        <v>5</v>
      </c>
      <c r="CY36" s="61" t="s">
        <v>61</v>
      </c>
    </row>
    <row r="37" spans="4:103">
      <c r="D37" s="53" t="s">
        <v>4</v>
      </c>
      <c r="E37" s="53" t="s">
        <v>3</v>
      </c>
      <c r="F37" s="53" t="s">
        <v>26</v>
      </c>
      <c r="G37" s="53" t="s">
        <v>66</v>
      </c>
      <c r="H37" s="53" t="s">
        <v>10</v>
      </c>
      <c r="I37" s="53" t="s">
        <v>0</v>
      </c>
      <c r="J37" s="53" t="s">
        <v>1</v>
      </c>
      <c r="K37" s="53" t="s">
        <v>2</v>
      </c>
      <c r="L37" s="53" t="s">
        <v>5</v>
      </c>
      <c r="M37" s="62" t="s">
        <v>61</v>
      </c>
      <c r="N37" s="53" t="s">
        <v>53</v>
      </c>
      <c r="O37" s="53" t="s">
        <v>54</v>
      </c>
      <c r="P37" s="53" t="s">
        <v>55</v>
      </c>
      <c r="Q37" s="53" t="s">
        <v>56</v>
      </c>
      <c r="R37" s="63" t="s">
        <v>62</v>
      </c>
      <c r="S37" s="53" t="s">
        <v>57</v>
      </c>
      <c r="T37" s="53" t="s">
        <v>58</v>
      </c>
      <c r="U37" s="53" t="s">
        <v>59</v>
      </c>
      <c r="V37" s="53" t="s">
        <v>60</v>
      </c>
      <c r="W37" s="63" t="s">
        <v>63</v>
      </c>
      <c r="AH37" s="56"/>
      <c r="AM37" s="56"/>
      <c r="AR37" s="56"/>
      <c r="BR37" s="57" t="s">
        <v>144</v>
      </c>
      <c r="BS37" s="57" t="str">
        <f>E26</f>
        <v>?</v>
      </c>
      <c r="BT37" s="57" t="e">
        <f>F26</f>
        <v>#VALUE!</v>
      </c>
      <c r="BU37" s="57">
        <v>-0.62</v>
      </c>
      <c r="BV37" s="57" t="s">
        <v>64</v>
      </c>
      <c r="BW37" s="57" t="e">
        <f t="shared" ref="BW37:CA38" si="11">I26-N26-S26</f>
        <v>#VALUE!</v>
      </c>
      <c r="BX37" s="57" t="e">
        <f t="shared" si="11"/>
        <v>#VALUE!</v>
      </c>
      <c r="BY37" s="57" t="e">
        <f t="shared" si="11"/>
        <v>#VALUE!</v>
      </c>
      <c r="BZ37" s="57" t="e">
        <f t="shared" si="11"/>
        <v>#VALUE!</v>
      </c>
      <c r="CA37" s="57" t="e">
        <f t="shared" si="11"/>
        <v>#VALUE!</v>
      </c>
      <c r="CB37" s="57"/>
      <c r="CC37" s="57"/>
      <c r="CD37" s="57" t="s">
        <v>144</v>
      </c>
      <c r="CE37" s="57">
        <f>AA37</f>
        <v>0</v>
      </c>
      <c r="CF37" s="57">
        <f>AB37</f>
        <v>0</v>
      </c>
      <c r="CG37" s="57">
        <v>-0.62</v>
      </c>
      <c r="CH37" s="57" t="s">
        <v>64</v>
      </c>
      <c r="CI37" s="57">
        <f t="shared" ref="CI37:CM38" si="12">AE37-AJ37-AO37</f>
        <v>0</v>
      </c>
      <c r="CJ37" s="57">
        <f t="shared" si="12"/>
        <v>0</v>
      </c>
      <c r="CK37" s="57">
        <f t="shared" si="12"/>
        <v>0</v>
      </c>
      <c r="CL37" s="57">
        <f t="shared" si="12"/>
        <v>0</v>
      </c>
      <c r="CM37" s="57">
        <f t="shared" si="12"/>
        <v>0</v>
      </c>
      <c r="CP37" s="57" t="s">
        <v>144</v>
      </c>
      <c r="CQ37" s="57">
        <f>AW37</f>
        <v>0</v>
      </c>
      <c r="CR37" s="57">
        <f>AX37</f>
        <v>0</v>
      </c>
      <c r="CS37" s="57">
        <v>-0.62</v>
      </c>
      <c r="CT37" s="57" t="s">
        <v>64</v>
      </c>
      <c r="CU37" s="57">
        <f t="shared" ref="CU37:CY38" si="13">BA37-BF37-BK37</f>
        <v>0</v>
      </c>
      <c r="CV37" s="57">
        <f t="shared" si="13"/>
        <v>0</v>
      </c>
      <c r="CW37" s="57">
        <f t="shared" si="13"/>
        <v>0</v>
      </c>
      <c r="CX37" s="57">
        <f t="shared" si="13"/>
        <v>0</v>
      </c>
      <c r="CY37" s="57">
        <f t="shared" si="13"/>
        <v>0</v>
      </c>
    </row>
    <row r="38" spans="4:103">
      <c r="D38" s="53" t="str">
        <f>$D$6</f>
        <v>?(?)、?(?)</v>
      </c>
      <c r="E38" s="53" t="str">
        <f>$E$6</f>
        <v>?</v>
      </c>
      <c r="F38" s="53" t="e">
        <f>1/(E38^(2/3))</f>
        <v>#VALUE!</v>
      </c>
      <c r="G38" s="1">
        <v>15.17</v>
      </c>
      <c r="H38" s="53" t="s">
        <v>155</v>
      </c>
      <c r="I38" s="66" t="e">
        <f t="shared" ref="I38:K40" si="14">N38+S38</f>
        <v>#VALUE!</v>
      </c>
      <c r="J38" s="66" t="e">
        <f t="shared" si="14"/>
        <v>#VALUE!</v>
      </c>
      <c r="K38" s="66" t="e">
        <f t="shared" si="14"/>
        <v>#VALUE!</v>
      </c>
      <c r="L38" s="65" t="e">
        <f>J38^2</f>
        <v>#VALUE!</v>
      </c>
      <c r="M38" s="65" t="e">
        <f>I38-L38/(PI()*9)</f>
        <v>#VALUE!</v>
      </c>
      <c r="N38" s="67" t="s">
        <v>154</v>
      </c>
      <c r="O38" s="67" t="s">
        <v>154</v>
      </c>
      <c r="P38" s="67" t="s">
        <v>154</v>
      </c>
      <c r="Q38" s="65" t="e">
        <f>O38^2</f>
        <v>#VALUE!</v>
      </c>
      <c r="R38" s="65" t="e">
        <f>N38-Q38/(PI()*9)</f>
        <v>#VALUE!</v>
      </c>
      <c r="S38" s="67" t="s">
        <v>154</v>
      </c>
      <c r="T38" s="67" t="s">
        <v>154</v>
      </c>
      <c r="U38" s="67" t="s">
        <v>154</v>
      </c>
      <c r="V38" s="65" t="e">
        <f>T38^2</f>
        <v>#VALUE!</v>
      </c>
      <c r="W38" s="53" t="e">
        <f>S38-V38/(PI()*9)</f>
        <v>#VALUE!</v>
      </c>
      <c r="AH38" s="56"/>
      <c r="AM38" s="56"/>
      <c r="AR38" s="56"/>
      <c r="BR38" s="57" t="s">
        <v>144</v>
      </c>
      <c r="BS38" s="57" t="str">
        <f>E27</f>
        <v>?</v>
      </c>
      <c r="BT38" s="57" t="e">
        <f>F27</f>
        <v>#VALUE!</v>
      </c>
      <c r="BU38" s="57">
        <v>1.39</v>
      </c>
      <c r="BV38" s="57" t="s">
        <v>64</v>
      </c>
      <c r="BW38" s="57" t="e">
        <f t="shared" si="11"/>
        <v>#VALUE!</v>
      </c>
      <c r="BX38" s="57" t="e">
        <f t="shared" si="11"/>
        <v>#VALUE!</v>
      </c>
      <c r="BY38" s="57" t="e">
        <f t="shared" si="11"/>
        <v>#VALUE!</v>
      </c>
      <c r="BZ38" s="57" t="e">
        <f t="shared" si="11"/>
        <v>#VALUE!</v>
      </c>
      <c r="CA38" s="57" t="e">
        <f t="shared" si="11"/>
        <v>#VALUE!</v>
      </c>
      <c r="CB38" s="57"/>
      <c r="CC38" s="57"/>
      <c r="CD38" s="57" t="s">
        <v>144</v>
      </c>
      <c r="CE38" s="57">
        <f>AA38</f>
        <v>0</v>
      </c>
      <c r="CF38" s="57">
        <f>AB38</f>
        <v>0</v>
      </c>
      <c r="CG38" s="57">
        <v>1.39</v>
      </c>
      <c r="CH38" s="57" t="s">
        <v>64</v>
      </c>
      <c r="CI38" s="57">
        <f t="shared" si="12"/>
        <v>0</v>
      </c>
      <c r="CJ38" s="57">
        <f t="shared" si="12"/>
        <v>0</v>
      </c>
      <c r="CK38" s="57">
        <f t="shared" si="12"/>
        <v>0</v>
      </c>
      <c r="CL38" s="57">
        <f t="shared" si="12"/>
        <v>0</v>
      </c>
      <c r="CM38" s="57">
        <f t="shared" si="12"/>
        <v>0</v>
      </c>
      <c r="CP38" s="57" t="s">
        <v>144</v>
      </c>
      <c r="CQ38" s="57">
        <f>AW38</f>
        <v>0</v>
      </c>
      <c r="CR38" s="57">
        <f>AX38</f>
        <v>0</v>
      </c>
      <c r="CS38" s="57">
        <v>1.39</v>
      </c>
      <c r="CT38" s="57" t="s">
        <v>64</v>
      </c>
      <c r="CU38" s="57">
        <f t="shared" si="13"/>
        <v>0</v>
      </c>
      <c r="CV38" s="57">
        <f t="shared" si="13"/>
        <v>0</v>
      </c>
      <c r="CW38" s="57">
        <f t="shared" si="13"/>
        <v>0</v>
      </c>
      <c r="CX38" s="57">
        <f t="shared" si="13"/>
        <v>0</v>
      </c>
      <c r="CY38" s="57">
        <f t="shared" si="13"/>
        <v>0</v>
      </c>
    </row>
    <row r="39" spans="4:103">
      <c r="D39" s="53" t="str">
        <f>$D$7</f>
        <v>?(?)、?(?)</v>
      </c>
      <c r="E39" s="53" t="str">
        <f>$E$7</f>
        <v>?</v>
      </c>
      <c r="F39" s="53" t="e">
        <f>1/(E39^(2/3))</f>
        <v>#VALUE!</v>
      </c>
      <c r="G39" s="1">
        <v>17.2</v>
      </c>
      <c r="H39" s="53" t="s">
        <v>155</v>
      </c>
      <c r="I39" s="66" t="e">
        <f t="shared" si="14"/>
        <v>#VALUE!</v>
      </c>
      <c r="J39" s="66" t="e">
        <f t="shared" si="14"/>
        <v>#VALUE!</v>
      </c>
      <c r="K39" s="66" t="e">
        <f t="shared" si="14"/>
        <v>#VALUE!</v>
      </c>
      <c r="L39" s="65" t="e">
        <f>J39^2</f>
        <v>#VALUE!</v>
      </c>
      <c r="M39" s="65" t="e">
        <f>I39-L39/(PI()*9)</f>
        <v>#VALUE!</v>
      </c>
      <c r="N39" s="67" t="s">
        <v>154</v>
      </c>
      <c r="O39" s="67" t="s">
        <v>154</v>
      </c>
      <c r="P39" s="67" t="s">
        <v>154</v>
      </c>
      <c r="Q39" s="65" t="e">
        <f>O39^2</f>
        <v>#VALUE!</v>
      </c>
      <c r="R39" s="65" t="e">
        <f>N39-Q39/(PI()*9)</f>
        <v>#VALUE!</v>
      </c>
      <c r="S39" s="67" t="s">
        <v>154</v>
      </c>
      <c r="T39" s="67" t="s">
        <v>154</v>
      </c>
      <c r="U39" s="67" t="s">
        <v>154</v>
      </c>
      <c r="V39" s="65" t="e">
        <f>T39^2</f>
        <v>#VALUE!</v>
      </c>
      <c r="W39" s="53" t="e">
        <f>S39-V39/(PI()*9)</f>
        <v>#VALUE!</v>
      </c>
      <c r="AH39" s="56"/>
      <c r="AM39" s="56"/>
      <c r="AR39" s="56"/>
      <c r="BR39" s="57"/>
      <c r="BS39" s="57"/>
      <c r="BT39" s="57"/>
      <c r="BU39" s="57"/>
      <c r="BV39" s="57"/>
      <c r="BW39" s="57"/>
      <c r="BX39" s="57"/>
      <c r="BY39" s="57"/>
      <c r="BZ39" s="57"/>
      <c r="CA39" s="57"/>
      <c r="CB39" s="57"/>
      <c r="CC39" s="57"/>
      <c r="CD39" s="57"/>
      <c r="CE39" s="57"/>
      <c r="CF39" s="57"/>
      <c r="CG39" s="57"/>
      <c r="CH39" s="57"/>
      <c r="CI39" s="57"/>
      <c r="CJ39" s="57"/>
      <c r="CK39" s="57"/>
      <c r="CL39" s="57"/>
      <c r="CM39" s="57"/>
      <c r="CP39" s="57"/>
      <c r="CQ39" s="57"/>
      <c r="CR39" s="57"/>
      <c r="CS39" s="57"/>
      <c r="CT39" s="57"/>
      <c r="CU39" s="57"/>
      <c r="CV39" s="57"/>
      <c r="CW39" s="57"/>
      <c r="CX39" s="57"/>
      <c r="CY39" s="57"/>
    </row>
    <row r="40" spans="4:103">
      <c r="D40" s="53" t="str">
        <f>$D$8</f>
        <v>?(?)、?(?)</v>
      </c>
      <c r="E40" s="53" t="str">
        <f>$E$8</f>
        <v>?</v>
      </c>
      <c r="F40" s="53" t="e">
        <f>1/(E40^(2/3))</f>
        <v>#VALUE!</v>
      </c>
      <c r="G40" s="1">
        <v>21.12</v>
      </c>
      <c r="H40" s="53" t="s">
        <v>155</v>
      </c>
      <c r="I40" s="66" t="e">
        <f t="shared" si="14"/>
        <v>#VALUE!</v>
      </c>
      <c r="J40" s="66" t="e">
        <f t="shared" si="14"/>
        <v>#VALUE!</v>
      </c>
      <c r="K40" s="66" t="e">
        <f t="shared" si="14"/>
        <v>#VALUE!</v>
      </c>
      <c r="L40" s="65" t="e">
        <f>J40^2</f>
        <v>#VALUE!</v>
      </c>
      <c r="M40" s="65" t="e">
        <f>I40-L40/(PI()*9)</f>
        <v>#VALUE!</v>
      </c>
      <c r="N40" s="67" t="s">
        <v>154</v>
      </c>
      <c r="O40" s="67" t="s">
        <v>154</v>
      </c>
      <c r="P40" s="67" t="s">
        <v>154</v>
      </c>
      <c r="Q40" s="65" t="e">
        <f>O40^2</f>
        <v>#VALUE!</v>
      </c>
      <c r="R40" s="65" t="e">
        <f>N40-Q40/(PI()*9)</f>
        <v>#VALUE!</v>
      </c>
      <c r="S40" s="67" t="s">
        <v>154</v>
      </c>
      <c r="T40" s="67" t="s">
        <v>154</v>
      </c>
      <c r="U40" s="67" t="s">
        <v>154</v>
      </c>
      <c r="V40" s="65" t="e">
        <f>T40^2</f>
        <v>#VALUE!</v>
      </c>
      <c r="W40" s="53" t="e">
        <f>S40-V40/(PI()*9)</f>
        <v>#VALUE!</v>
      </c>
      <c r="AH40" s="56"/>
      <c r="AM40" s="56"/>
      <c r="AR40" s="56"/>
      <c r="BR40" s="57"/>
      <c r="BS40" s="57"/>
      <c r="BT40" s="57"/>
      <c r="BU40" s="57"/>
      <c r="BV40" s="57"/>
      <c r="BW40" s="57"/>
      <c r="BX40" s="57"/>
      <c r="BY40" s="57"/>
      <c r="BZ40" s="57"/>
      <c r="CA40" s="57"/>
      <c r="CB40" s="57"/>
      <c r="CC40" s="57"/>
      <c r="CD40" s="57"/>
      <c r="CE40" s="57"/>
      <c r="CF40" s="57"/>
      <c r="CG40" s="57"/>
      <c r="CH40" s="57"/>
      <c r="CI40" s="57"/>
      <c r="CJ40" s="57"/>
      <c r="CK40" s="57"/>
      <c r="CL40" s="57"/>
      <c r="CM40" s="57"/>
      <c r="CP40" s="57"/>
      <c r="CQ40" s="57"/>
      <c r="CR40" s="57"/>
      <c r="CS40" s="57"/>
      <c r="CT40" s="57"/>
      <c r="CU40" s="57"/>
      <c r="CV40" s="57"/>
      <c r="CW40" s="57"/>
      <c r="CX40" s="57"/>
      <c r="CY40" s="57"/>
    </row>
    <row r="41" spans="4:103">
      <c r="L41" s="56"/>
      <c r="Q41" s="56"/>
      <c r="V41" s="56"/>
      <c r="AH41" s="56"/>
      <c r="AM41" s="56"/>
      <c r="AR41" s="56"/>
      <c r="BR41" s="57"/>
      <c r="BS41" s="57"/>
      <c r="BT41" s="57"/>
      <c r="BU41" s="57"/>
      <c r="BV41" s="57"/>
      <c r="BW41" s="57"/>
      <c r="BX41" s="57"/>
      <c r="BY41" s="57"/>
      <c r="BZ41" s="57"/>
      <c r="CA41" s="57"/>
      <c r="CB41" s="57"/>
      <c r="CC41" s="57"/>
      <c r="CD41" s="57"/>
      <c r="CE41" s="57"/>
      <c r="CF41" s="57"/>
      <c r="CG41" s="57"/>
      <c r="CH41" s="57"/>
      <c r="CI41" s="57"/>
      <c r="CJ41" s="57"/>
      <c r="CK41" s="57"/>
      <c r="CL41" s="57"/>
      <c r="CM41" s="57"/>
      <c r="CP41" s="57"/>
      <c r="CQ41" s="57"/>
      <c r="CR41" s="57"/>
      <c r="CS41" s="57"/>
      <c r="CT41" s="57"/>
      <c r="CU41" s="57"/>
      <c r="CV41" s="57"/>
      <c r="CW41" s="57"/>
      <c r="CX41" s="57"/>
      <c r="CY41" s="57"/>
    </row>
    <row r="42" spans="4:103">
      <c r="D42" s="52" t="s">
        <v>48</v>
      </c>
      <c r="E42" s="52" t="s">
        <v>150</v>
      </c>
      <c r="I42" s="72" t="s">
        <v>141</v>
      </c>
      <c r="J42" s="73"/>
      <c r="K42" s="73"/>
      <c r="L42" s="73"/>
      <c r="M42" s="74"/>
      <c r="N42" s="72" t="s">
        <v>142</v>
      </c>
      <c r="O42" s="73"/>
      <c r="P42" s="73"/>
      <c r="Q42" s="73"/>
      <c r="R42" s="74"/>
      <c r="S42" s="72" t="s">
        <v>143</v>
      </c>
      <c r="T42" s="73"/>
      <c r="U42" s="73"/>
      <c r="V42" s="73"/>
      <c r="W42" s="74"/>
      <c r="AH42" s="56"/>
      <c r="AM42" s="56"/>
      <c r="AR42" s="56"/>
      <c r="BR42" s="57"/>
      <c r="BS42" s="57"/>
      <c r="BT42" s="57"/>
      <c r="BU42" s="57"/>
      <c r="BV42" s="57"/>
      <c r="BW42" s="57"/>
      <c r="BX42" s="57"/>
      <c r="BY42" s="57"/>
      <c r="BZ42" s="57"/>
      <c r="CA42" s="57"/>
      <c r="CB42" s="57"/>
      <c r="CC42" s="57"/>
      <c r="CD42" s="57"/>
      <c r="CE42" s="57"/>
      <c r="CF42" s="57"/>
      <c r="CG42" s="57"/>
      <c r="CH42" s="57"/>
      <c r="CI42" s="57"/>
      <c r="CJ42" s="57"/>
      <c r="CK42" s="57"/>
      <c r="CL42" s="57"/>
      <c r="CM42" s="57"/>
      <c r="CP42" s="57"/>
      <c r="CQ42" s="57"/>
      <c r="CR42" s="57"/>
      <c r="CS42" s="57"/>
      <c r="CT42" s="57"/>
      <c r="CU42" s="57"/>
      <c r="CV42" s="57"/>
      <c r="CW42" s="57"/>
      <c r="CX42" s="57"/>
      <c r="CY42" s="57"/>
    </row>
    <row r="43" spans="4:103">
      <c r="D43" s="53" t="s">
        <v>4</v>
      </c>
      <c r="E43" s="53" t="s">
        <v>3</v>
      </c>
      <c r="F43" s="53" t="s">
        <v>26</v>
      </c>
      <c r="G43" s="53" t="s">
        <v>66</v>
      </c>
      <c r="H43" s="53" t="s">
        <v>10</v>
      </c>
      <c r="I43" s="53" t="s">
        <v>0</v>
      </c>
      <c r="J43" s="53" t="s">
        <v>1</v>
      </c>
      <c r="K43" s="53" t="s">
        <v>2</v>
      </c>
      <c r="L43" s="53" t="s">
        <v>5</v>
      </c>
      <c r="M43" s="62" t="s">
        <v>61</v>
      </c>
      <c r="N43" s="53" t="s">
        <v>53</v>
      </c>
      <c r="O43" s="53" t="s">
        <v>54</v>
      </c>
      <c r="P43" s="53" t="s">
        <v>55</v>
      </c>
      <c r="Q43" s="53" t="s">
        <v>56</v>
      </c>
      <c r="R43" s="63" t="s">
        <v>62</v>
      </c>
      <c r="S43" s="53" t="s">
        <v>57</v>
      </c>
      <c r="T43" s="53" t="s">
        <v>58</v>
      </c>
      <c r="U43" s="53" t="s">
        <v>59</v>
      </c>
      <c r="V43" s="53" t="s">
        <v>60</v>
      </c>
      <c r="W43" s="63" t="s">
        <v>63</v>
      </c>
      <c r="AH43" s="56"/>
      <c r="AM43" s="56"/>
      <c r="AR43" s="56"/>
      <c r="BR43" s="57"/>
      <c r="BS43" s="57"/>
      <c r="BT43" s="57"/>
      <c r="BU43" s="57"/>
      <c r="BV43" s="57"/>
      <c r="BW43" s="57"/>
      <c r="BX43" s="57"/>
      <c r="BY43" s="57"/>
      <c r="BZ43" s="57"/>
      <c r="CA43" s="57"/>
      <c r="CB43" s="57"/>
      <c r="CC43" s="57"/>
      <c r="CD43" s="57"/>
      <c r="CE43" s="57"/>
      <c r="CF43" s="57"/>
      <c r="CG43" s="57"/>
      <c r="CH43" s="57"/>
      <c r="CI43" s="57"/>
      <c r="CJ43" s="57"/>
      <c r="CK43" s="57"/>
      <c r="CL43" s="57"/>
      <c r="CM43" s="57"/>
      <c r="CP43" s="57"/>
      <c r="CQ43" s="57"/>
      <c r="CR43" s="57"/>
      <c r="CS43" s="57"/>
      <c r="CT43" s="57"/>
      <c r="CU43" s="57"/>
      <c r="CV43" s="57"/>
      <c r="CW43" s="57"/>
      <c r="CX43" s="57"/>
      <c r="CY43" s="57"/>
    </row>
    <row r="44" spans="4:103">
      <c r="D44" s="53" t="str">
        <f>$D$6</f>
        <v>?(?)、?(?)</v>
      </c>
      <c r="E44" s="53" t="str">
        <f>$E$6</f>
        <v>?</v>
      </c>
      <c r="F44" s="53" t="e">
        <f>1/(E44^(2/3))</f>
        <v>#VALUE!</v>
      </c>
      <c r="G44" s="1">
        <v>15.17</v>
      </c>
      <c r="H44" s="53" t="s">
        <v>155</v>
      </c>
      <c r="I44" s="66" t="e">
        <f t="shared" ref="I44:K46" si="15">N44+S44</f>
        <v>#VALUE!</v>
      </c>
      <c r="J44" s="66" t="e">
        <f t="shared" si="15"/>
        <v>#VALUE!</v>
      </c>
      <c r="K44" s="66" t="e">
        <f t="shared" si="15"/>
        <v>#VALUE!</v>
      </c>
      <c r="L44" s="65" t="e">
        <f>J44^2</f>
        <v>#VALUE!</v>
      </c>
      <c r="M44" s="65" t="e">
        <f>I44-L44/(PI()*9)</f>
        <v>#VALUE!</v>
      </c>
      <c r="N44" s="67" t="s">
        <v>154</v>
      </c>
      <c r="O44" s="67" t="s">
        <v>154</v>
      </c>
      <c r="P44" s="67" t="s">
        <v>154</v>
      </c>
      <c r="Q44" s="65" t="e">
        <f>O44^2</f>
        <v>#VALUE!</v>
      </c>
      <c r="R44" s="53" t="e">
        <f>N44-Q44/(PI()*9)</f>
        <v>#VALUE!</v>
      </c>
      <c r="S44" s="67" t="s">
        <v>154</v>
      </c>
      <c r="T44" s="67" t="s">
        <v>154</v>
      </c>
      <c r="U44" s="67" t="s">
        <v>154</v>
      </c>
      <c r="V44" s="65" t="e">
        <f>T44^2</f>
        <v>#VALUE!</v>
      </c>
      <c r="W44" s="53" t="e">
        <f>S44-V44/(PI()*9)</f>
        <v>#VALUE!</v>
      </c>
      <c r="AH44" s="56"/>
      <c r="AM44" s="56"/>
      <c r="AR44" s="56"/>
      <c r="BR44" s="57"/>
      <c r="BS44" s="57"/>
      <c r="BT44" s="57"/>
      <c r="BU44" s="57"/>
      <c r="BV44" s="57"/>
      <c r="BW44" s="57"/>
      <c r="BX44" s="57"/>
      <c r="BY44" s="57"/>
      <c r="BZ44" s="57"/>
      <c r="CA44" s="57"/>
      <c r="CB44" s="57"/>
      <c r="CC44" s="57"/>
      <c r="CD44" s="57"/>
      <c r="CE44" s="57"/>
      <c r="CF44" s="57"/>
      <c r="CG44" s="57"/>
      <c r="CH44" s="57"/>
      <c r="CI44" s="57"/>
      <c r="CJ44" s="57"/>
      <c r="CK44" s="57"/>
      <c r="CL44" s="57"/>
      <c r="CM44" s="57"/>
      <c r="CP44" s="57"/>
      <c r="CQ44" s="57"/>
      <c r="CR44" s="57"/>
      <c r="CS44" s="57"/>
      <c r="CT44" s="57"/>
      <c r="CU44" s="57"/>
      <c r="CV44" s="57"/>
      <c r="CW44" s="57"/>
      <c r="CX44" s="57"/>
      <c r="CY44" s="57"/>
    </row>
    <row r="45" spans="4:103">
      <c r="D45" s="53" t="str">
        <f>$D$7</f>
        <v>?(?)、?(?)</v>
      </c>
      <c r="E45" s="53" t="str">
        <f>$E$7</f>
        <v>?</v>
      </c>
      <c r="F45" s="53" t="e">
        <f>1/(E45^(2/3))</f>
        <v>#VALUE!</v>
      </c>
      <c r="G45" s="1">
        <v>17.2</v>
      </c>
      <c r="H45" s="53" t="s">
        <v>155</v>
      </c>
      <c r="I45" s="66" t="e">
        <f t="shared" si="15"/>
        <v>#VALUE!</v>
      </c>
      <c r="J45" s="66" t="e">
        <f t="shared" si="15"/>
        <v>#VALUE!</v>
      </c>
      <c r="K45" s="66" t="e">
        <f t="shared" si="15"/>
        <v>#VALUE!</v>
      </c>
      <c r="L45" s="65" t="e">
        <f>J45^2</f>
        <v>#VALUE!</v>
      </c>
      <c r="M45" s="65" t="e">
        <f>I45-L45/(PI()*9)</f>
        <v>#VALUE!</v>
      </c>
      <c r="N45" s="67" t="s">
        <v>154</v>
      </c>
      <c r="O45" s="67" t="s">
        <v>154</v>
      </c>
      <c r="P45" s="67" t="s">
        <v>154</v>
      </c>
      <c r="Q45" s="65" t="e">
        <f>O45^2</f>
        <v>#VALUE!</v>
      </c>
      <c r="R45" s="53" t="e">
        <f>N45-Q45/(PI()*9)</f>
        <v>#VALUE!</v>
      </c>
      <c r="S45" s="67" t="s">
        <v>154</v>
      </c>
      <c r="T45" s="67" t="s">
        <v>154</v>
      </c>
      <c r="U45" s="67" t="s">
        <v>154</v>
      </c>
      <c r="V45" s="65" t="e">
        <f>T45^2</f>
        <v>#VALUE!</v>
      </c>
      <c r="W45" s="53" t="e">
        <f>S45-V45/(PI()*9)</f>
        <v>#VALUE!</v>
      </c>
      <c r="AH45" s="56"/>
      <c r="AM45" s="56"/>
      <c r="AR45" s="56"/>
      <c r="BR45" s="57"/>
      <c r="BS45" s="57"/>
      <c r="BT45" s="57"/>
      <c r="BU45" s="57"/>
      <c r="BV45" s="57"/>
      <c r="BW45" s="57"/>
      <c r="BX45" s="57"/>
      <c r="BY45" s="57"/>
      <c r="BZ45" s="57"/>
      <c r="CA45" s="57"/>
      <c r="CB45" s="57"/>
      <c r="CC45" s="57"/>
      <c r="CD45" s="57"/>
      <c r="CE45" s="57"/>
      <c r="CF45" s="57"/>
      <c r="CG45" s="57"/>
      <c r="CH45" s="57"/>
      <c r="CI45" s="57"/>
      <c r="CJ45" s="57"/>
      <c r="CK45" s="57"/>
      <c r="CL45" s="57"/>
      <c r="CM45" s="57"/>
      <c r="CP45" s="57"/>
      <c r="CQ45" s="57"/>
      <c r="CR45" s="57"/>
      <c r="CS45" s="57"/>
      <c r="CT45" s="57"/>
      <c r="CU45" s="57"/>
      <c r="CV45" s="57"/>
      <c r="CW45" s="57"/>
      <c r="CX45" s="57"/>
      <c r="CY45" s="57"/>
    </row>
    <row r="46" spans="4:103">
      <c r="D46" s="53" t="str">
        <f>$D$8</f>
        <v>?(?)、?(?)</v>
      </c>
      <c r="E46" s="53" t="str">
        <f>$E$8</f>
        <v>?</v>
      </c>
      <c r="F46" s="53" t="e">
        <f>1/(E46^(2/3))</f>
        <v>#VALUE!</v>
      </c>
      <c r="G46" s="1">
        <v>21.12</v>
      </c>
      <c r="H46" s="53" t="s">
        <v>155</v>
      </c>
      <c r="I46" s="66" t="e">
        <f t="shared" si="15"/>
        <v>#VALUE!</v>
      </c>
      <c r="J46" s="66" t="e">
        <f t="shared" si="15"/>
        <v>#VALUE!</v>
      </c>
      <c r="K46" s="66" t="e">
        <f t="shared" si="15"/>
        <v>#VALUE!</v>
      </c>
      <c r="L46" s="65" t="e">
        <f>J46^2</f>
        <v>#VALUE!</v>
      </c>
      <c r="M46" s="65" t="e">
        <f>I46-L46/(PI()*9)</f>
        <v>#VALUE!</v>
      </c>
      <c r="N46" s="67" t="s">
        <v>154</v>
      </c>
      <c r="O46" s="67" t="s">
        <v>154</v>
      </c>
      <c r="P46" s="67" t="s">
        <v>154</v>
      </c>
      <c r="Q46" s="65" t="e">
        <f>O46^2</f>
        <v>#VALUE!</v>
      </c>
      <c r="R46" s="53" t="e">
        <f>N46-Q46/(PI()*9)</f>
        <v>#VALUE!</v>
      </c>
      <c r="S46" s="67" t="s">
        <v>154</v>
      </c>
      <c r="T46" s="67" t="s">
        <v>154</v>
      </c>
      <c r="U46" s="67" t="s">
        <v>154</v>
      </c>
      <c r="V46" s="65" t="e">
        <f>T46^2</f>
        <v>#VALUE!</v>
      </c>
      <c r="W46" s="53" t="e">
        <f>S46-V46/(PI()*9)</f>
        <v>#VALUE!</v>
      </c>
      <c r="AH46" s="56"/>
      <c r="AM46" s="56"/>
      <c r="AR46" s="56"/>
      <c r="BR46" s="57"/>
      <c r="BS46" s="57"/>
      <c r="BT46" s="57"/>
      <c r="BU46" s="57"/>
      <c r="BV46" s="57"/>
      <c r="BW46" s="57"/>
      <c r="BX46" s="57"/>
      <c r="BY46" s="57"/>
      <c r="BZ46" s="57"/>
      <c r="CA46" s="57"/>
      <c r="CB46" s="57"/>
      <c r="CC46" s="57"/>
      <c r="CD46" s="57"/>
      <c r="CE46" s="57"/>
      <c r="CF46" s="57"/>
      <c r="CG46" s="57"/>
      <c r="CH46" s="57"/>
      <c r="CI46" s="57"/>
      <c r="CJ46" s="57"/>
      <c r="CK46" s="57"/>
      <c r="CL46" s="57"/>
      <c r="CM46" s="57"/>
      <c r="CP46" s="57"/>
      <c r="CQ46" s="57"/>
      <c r="CR46" s="57"/>
      <c r="CS46" s="57"/>
      <c r="CT46" s="57"/>
      <c r="CU46" s="57"/>
      <c r="CV46" s="57"/>
      <c r="CW46" s="57"/>
      <c r="CX46" s="57"/>
      <c r="CY46" s="57"/>
    </row>
    <row r="47" spans="4:103">
      <c r="L47" s="56"/>
      <c r="Q47" s="56"/>
      <c r="V47" s="56"/>
      <c r="AH47" s="56"/>
      <c r="AM47" s="56"/>
      <c r="AR47" s="56"/>
      <c r="BR47" s="57"/>
      <c r="BS47" s="57"/>
      <c r="BT47" s="57"/>
      <c r="BU47" s="57"/>
      <c r="BV47" s="57"/>
      <c r="BW47" s="57"/>
      <c r="BX47" s="57"/>
      <c r="BY47" s="57"/>
      <c r="BZ47" s="57"/>
      <c r="CA47" s="57"/>
      <c r="CB47" s="57"/>
      <c r="CC47" s="57"/>
      <c r="CD47" s="57"/>
      <c r="CE47" s="57"/>
      <c r="CF47" s="57"/>
      <c r="CG47" s="57"/>
      <c r="CH47" s="57"/>
      <c r="CI47" s="57"/>
      <c r="CJ47" s="57"/>
      <c r="CK47" s="57"/>
      <c r="CL47" s="57"/>
      <c r="CM47" s="57"/>
      <c r="CP47" s="57"/>
      <c r="CQ47" s="57"/>
      <c r="CR47" s="57"/>
      <c r="CS47" s="57"/>
      <c r="CT47" s="57"/>
      <c r="CU47" s="57"/>
      <c r="CV47" s="57"/>
      <c r="CW47" s="57"/>
      <c r="CX47" s="57"/>
      <c r="CY47" s="57"/>
    </row>
    <row r="48" spans="4:103">
      <c r="D48" s="52" t="s">
        <v>48</v>
      </c>
      <c r="E48" s="52" t="s">
        <v>157</v>
      </c>
      <c r="I48" s="72" t="s">
        <v>141</v>
      </c>
      <c r="J48" s="73"/>
      <c r="K48" s="73"/>
      <c r="L48" s="73"/>
      <c r="M48" s="74"/>
      <c r="N48" s="72" t="s">
        <v>142</v>
      </c>
      <c r="O48" s="73"/>
      <c r="P48" s="73"/>
      <c r="Q48" s="73"/>
      <c r="R48" s="74"/>
      <c r="S48" s="72" t="s">
        <v>143</v>
      </c>
      <c r="T48" s="73"/>
      <c r="U48" s="73"/>
      <c r="V48" s="73"/>
      <c r="W48" s="74"/>
      <c r="AH48" s="56"/>
      <c r="AM48" s="56"/>
      <c r="AR48" s="56"/>
      <c r="BR48" s="57" t="s">
        <v>144</v>
      </c>
      <c r="BS48" s="57" t="e">
        <f>#REF!</f>
        <v>#REF!</v>
      </c>
      <c r="BT48" s="57" t="e">
        <f>#REF!</f>
        <v>#REF!</v>
      </c>
      <c r="BU48" s="57">
        <v>2.94</v>
      </c>
      <c r="BV48" s="57" t="s">
        <v>64</v>
      </c>
      <c r="BW48" s="57" t="e">
        <f>#REF!-#REF!-#REF!</f>
        <v>#REF!</v>
      </c>
      <c r="BX48" s="57" t="e">
        <f>#REF!-#REF!-#REF!</f>
        <v>#REF!</v>
      </c>
      <c r="BY48" s="57" t="e">
        <f>#REF!-#REF!-#REF!</f>
        <v>#REF!</v>
      </c>
      <c r="BZ48" s="57" t="e">
        <f>#REF!-#REF!-#REF!</f>
        <v>#REF!</v>
      </c>
      <c r="CA48" s="57" t="e">
        <f>#REF!-#REF!-#REF!</f>
        <v>#REF!</v>
      </c>
      <c r="CB48" s="57"/>
      <c r="CC48" s="57"/>
      <c r="CD48" s="57" t="s">
        <v>144</v>
      </c>
      <c r="CE48" s="57">
        <f>AA48</f>
        <v>0</v>
      </c>
      <c r="CF48" s="57">
        <f>AB48</f>
        <v>0</v>
      </c>
      <c r="CG48" s="57">
        <v>2.94</v>
      </c>
      <c r="CH48" s="57" t="s">
        <v>64</v>
      </c>
      <c r="CI48" s="57">
        <f t="shared" ref="CI48:CM49" si="16">AE48-AJ48-AO48</f>
        <v>0</v>
      </c>
      <c r="CJ48" s="57">
        <f t="shared" si="16"/>
        <v>0</v>
      </c>
      <c r="CK48" s="57">
        <f t="shared" si="16"/>
        <v>0</v>
      </c>
      <c r="CL48" s="57">
        <f t="shared" si="16"/>
        <v>0</v>
      </c>
      <c r="CM48" s="57">
        <f t="shared" si="16"/>
        <v>0</v>
      </c>
      <c r="CP48" s="57" t="s">
        <v>144</v>
      </c>
      <c r="CQ48" s="57">
        <f>AW48</f>
        <v>0</v>
      </c>
      <c r="CR48" s="57">
        <f>AX48</f>
        <v>0</v>
      </c>
      <c r="CS48" s="57">
        <v>2.94</v>
      </c>
      <c r="CT48" s="57" t="s">
        <v>64</v>
      </c>
      <c r="CU48" s="57">
        <f t="shared" ref="CU48:CY49" si="17">BA48-BF48-BK48</f>
        <v>0</v>
      </c>
      <c r="CV48" s="57">
        <f t="shared" si="17"/>
        <v>0</v>
      </c>
      <c r="CW48" s="57">
        <f t="shared" si="17"/>
        <v>0</v>
      </c>
      <c r="CX48" s="57">
        <f t="shared" si="17"/>
        <v>0</v>
      </c>
      <c r="CY48" s="57">
        <f t="shared" si="17"/>
        <v>0</v>
      </c>
    </row>
    <row r="49" spans="4:103">
      <c r="D49" s="53" t="s">
        <v>4</v>
      </c>
      <c r="E49" s="53" t="s">
        <v>3</v>
      </c>
      <c r="F49" s="53" t="s">
        <v>26</v>
      </c>
      <c r="G49" s="53" t="s">
        <v>66</v>
      </c>
      <c r="H49" s="53" t="s">
        <v>10</v>
      </c>
      <c r="I49" s="53" t="s">
        <v>0</v>
      </c>
      <c r="J49" s="53" t="s">
        <v>1</v>
      </c>
      <c r="K49" s="53" t="s">
        <v>2</v>
      </c>
      <c r="L49" s="53" t="s">
        <v>5</v>
      </c>
      <c r="M49" s="62" t="s">
        <v>61</v>
      </c>
      <c r="N49" s="53" t="s">
        <v>53</v>
      </c>
      <c r="O49" s="53" t="s">
        <v>54</v>
      </c>
      <c r="P49" s="53" t="s">
        <v>55</v>
      </c>
      <c r="Q49" s="53" t="s">
        <v>56</v>
      </c>
      <c r="R49" s="63" t="s">
        <v>62</v>
      </c>
      <c r="S49" s="53" t="s">
        <v>57</v>
      </c>
      <c r="T49" s="53" t="s">
        <v>58</v>
      </c>
      <c r="U49" s="53" t="s">
        <v>59</v>
      </c>
      <c r="V49" s="53" t="s">
        <v>60</v>
      </c>
      <c r="W49" s="63" t="s">
        <v>63</v>
      </c>
      <c r="AH49" s="56"/>
      <c r="AM49" s="56"/>
      <c r="AR49" s="56"/>
      <c r="BR49" s="57" t="s">
        <v>144</v>
      </c>
      <c r="BS49" s="57" t="e">
        <f>#REF!</f>
        <v>#REF!</v>
      </c>
      <c r="BT49" s="57" t="e">
        <f>#REF!</f>
        <v>#REF!</v>
      </c>
      <c r="BU49" s="57">
        <v>4.6500000000000004</v>
      </c>
      <c r="BV49" s="57" t="s">
        <v>64</v>
      </c>
      <c r="BW49" s="57" t="e">
        <f>#REF!-#REF!-#REF!</f>
        <v>#REF!</v>
      </c>
      <c r="BX49" s="57" t="e">
        <f>#REF!-#REF!-#REF!</f>
        <v>#REF!</v>
      </c>
      <c r="BY49" s="57" t="e">
        <f>#REF!-#REF!-#REF!</f>
        <v>#REF!</v>
      </c>
      <c r="BZ49" s="57" t="e">
        <f>#REF!-#REF!-#REF!</f>
        <v>#REF!</v>
      </c>
      <c r="CA49" s="57" t="e">
        <f>#REF!-#REF!-#REF!</f>
        <v>#REF!</v>
      </c>
      <c r="CB49" s="57"/>
      <c r="CC49" s="57"/>
      <c r="CD49" s="57" t="s">
        <v>144</v>
      </c>
      <c r="CE49" s="57">
        <f>AA49</f>
        <v>0</v>
      </c>
      <c r="CF49" s="57">
        <f>AB49</f>
        <v>0</v>
      </c>
      <c r="CG49" s="57">
        <v>4.6500000000000004</v>
      </c>
      <c r="CH49" s="57" t="s">
        <v>64</v>
      </c>
      <c r="CI49" s="57">
        <f t="shared" si="16"/>
        <v>0</v>
      </c>
      <c r="CJ49" s="57">
        <f t="shared" si="16"/>
        <v>0</v>
      </c>
      <c r="CK49" s="57">
        <f t="shared" si="16"/>
        <v>0</v>
      </c>
      <c r="CL49" s="57">
        <f t="shared" si="16"/>
        <v>0</v>
      </c>
      <c r="CM49" s="57">
        <f t="shared" si="16"/>
        <v>0</v>
      </c>
      <c r="CP49" s="57" t="s">
        <v>144</v>
      </c>
      <c r="CQ49" s="57">
        <f>AW49</f>
        <v>0</v>
      </c>
      <c r="CR49" s="57">
        <f>AX49</f>
        <v>0</v>
      </c>
      <c r="CS49" s="57">
        <v>4.6500000000000004</v>
      </c>
      <c r="CT49" s="57" t="s">
        <v>64</v>
      </c>
      <c r="CU49" s="57">
        <f t="shared" si="17"/>
        <v>0</v>
      </c>
      <c r="CV49" s="57">
        <f t="shared" si="17"/>
        <v>0</v>
      </c>
      <c r="CW49" s="57">
        <f t="shared" si="17"/>
        <v>0</v>
      </c>
      <c r="CX49" s="57">
        <f t="shared" si="17"/>
        <v>0</v>
      </c>
      <c r="CY49" s="57">
        <f t="shared" si="17"/>
        <v>0</v>
      </c>
    </row>
    <row r="50" spans="4:103">
      <c r="D50" s="53" t="str">
        <f>$D$6</f>
        <v>?(?)、?(?)</v>
      </c>
      <c r="E50" s="53" t="str">
        <f>$E$6</f>
        <v>?</v>
      </c>
      <c r="F50" s="53" t="e">
        <f>1/(E50^(2/3))</f>
        <v>#VALUE!</v>
      </c>
      <c r="G50" s="1">
        <v>15.17</v>
      </c>
      <c r="H50" s="53" t="s">
        <v>155</v>
      </c>
      <c r="I50" s="66" t="e">
        <f t="shared" ref="I50:K52" si="18">N50+S50</f>
        <v>#VALUE!</v>
      </c>
      <c r="J50" s="66" t="e">
        <f t="shared" si="18"/>
        <v>#VALUE!</v>
      </c>
      <c r="K50" s="66" t="e">
        <f t="shared" si="18"/>
        <v>#VALUE!</v>
      </c>
      <c r="L50" s="65" t="e">
        <f>J50^2</f>
        <v>#VALUE!</v>
      </c>
      <c r="M50" s="65" t="e">
        <f>I50-L50/(PI()*9)</f>
        <v>#VALUE!</v>
      </c>
      <c r="N50" s="67" t="s">
        <v>154</v>
      </c>
      <c r="O50" s="67" t="s">
        <v>154</v>
      </c>
      <c r="P50" s="67" t="s">
        <v>154</v>
      </c>
      <c r="Q50" s="65" t="e">
        <f>O50^2</f>
        <v>#VALUE!</v>
      </c>
      <c r="R50" s="53" t="e">
        <f>N50-Q50/(PI()*9)</f>
        <v>#VALUE!</v>
      </c>
      <c r="S50" s="67" t="s">
        <v>154</v>
      </c>
      <c r="T50" s="67" t="s">
        <v>154</v>
      </c>
      <c r="U50" s="67" t="s">
        <v>154</v>
      </c>
      <c r="V50" s="65" t="e">
        <f>T50^2</f>
        <v>#VALUE!</v>
      </c>
      <c r="W50" s="53" t="e">
        <f>S50-V50/(PI()*9)</f>
        <v>#VALUE!</v>
      </c>
      <c r="AH50" s="56"/>
      <c r="AI50" s="56"/>
      <c r="AN50" s="56"/>
      <c r="AS50" s="56"/>
      <c r="BD50" s="56"/>
      <c r="BE50" s="56"/>
      <c r="BJ50" s="56"/>
      <c r="BO50" s="56"/>
      <c r="BR50" s="57"/>
      <c r="BS50" s="57"/>
      <c r="BT50" s="57"/>
      <c r="BU50" s="57"/>
      <c r="BV50" s="57"/>
      <c r="BW50" s="57"/>
      <c r="BX50" s="57"/>
      <c r="BY50" s="57"/>
      <c r="BZ50" s="68"/>
      <c r="CA50" s="68"/>
      <c r="CB50" s="57"/>
      <c r="CC50" s="57"/>
      <c r="CD50" s="57"/>
      <c r="CE50" s="57"/>
      <c r="CF50" s="57"/>
      <c r="CG50" s="57"/>
      <c r="CH50" s="57"/>
      <c r="CI50" s="57"/>
      <c r="CJ50" s="57"/>
      <c r="CK50" s="57"/>
      <c r="CL50" s="68"/>
      <c r="CM50" s="68"/>
      <c r="CP50" s="57"/>
      <c r="CQ50" s="57"/>
      <c r="CR50" s="57"/>
      <c r="CS50" s="57"/>
      <c r="CT50" s="57"/>
      <c r="CU50" s="57"/>
      <c r="CV50" s="57"/>
      <c r="CW50" s="57"/>
      <c r="CX50" s="68"/>
      <c r="CY50" s="68"/>
    </row>
    <row r="51" spans="4:103">
      <c r="D51" s="53" t="str">
        <f>$D$7</f>
        <v>?(?)、?(?)</v>
      </c>
      <c r="E51" s="53" t="str">
        <f>$E$7</f>
        <v>?</v>
      </c>
      <c r="F51" s="53" t="e">
        <f>1/(E51^(2/3))</f>
        <v>#VALUE!</v>
      </c>
      <c r="G51" s="1">
        <v>17.2</v>
      </c>
      <c r="H51" s="53" t="s">
        <v>155</v>
      </c>
      <c r="I51" s="66" t="e">
        <f t="shared" si="18"/>
        <v>#VALUE!</v>
      </c>
      <c r="J51" s="66" t="e">
        <f t="shared" si="18"/>
        <v>#VALUE!</v>
      </c>
      <c r="K51" s="66" t="e">
        <f t="shared" si="18"/>
        <v>#VALUE!</v>
      </c>
      <c r="L51" s="65" t="e">
        <f>J51^2</f>
        <v>#VALUE!</v>
      </c>
      <c r="M51" s="65" t="e">
        <f>I51-L51/(PI()*9)</f>
        <v>#VALUE!</v>
      </c>
      <c r="N51" s="67" t="s">
        <v>154</v>
      </c>
      <c r="O51" s="67" t="s">
        <v>154</v>
      </c>
      <c r="P51" s="67" t="s">
        <v>154</v>
      </c>
      <c r="Q51" s="65" t="e">
        <f>O51^2</f>
        <v>#VALUE!</v>
      </c>
      <c r="R51" s="53" t="e">
        <f>N51-Q51/(PI()*9)</f>
        <v>#VALUE!</v>
      </c>
      <c r="S51" s="67" t="s">
        <v>154</v>
      </c>
      <c r="T51" s="67" t="s">
        <v>154</v>
      </c>
      <c r="U51" s="67" t="s">
        <v>154</v>
      </c>
      <c r="V51" s="65" t="e">
        <f>T51^2</f>
        <v>#VALUE!</v>
      </c>
      <c r="W51" s="53" t="e">
        <f>S51-V51/(PI()*9)</f>
        <v>#VALUE!</v>
      </c>
      <c r="AE51" s="71"/>
      <c r="AF51" s="71"/>
      <c r="AG51" s="71"/>
      <c r="AH51" s="71"/>
      <c r="AI51" s="71"/>
      <c r="AJ51" s="71"/>
      <c r="AK51" s="71"/>
      <c r="AL51" s="71"/>
      <c r="AM51" s="71"/>
      <c r="AN51" s="71"/>
      <c r="AO51" s="71"/>
      <c r="AP51" s="71"/>
      <c r="AQ51" s="71"/>
      <c r="AR51" s="71"/>
      <c r="AS51" s="71"/>
      <c r="BA51" s="71"/>
      <c r="BB51" s="71"/>
      <c r="BC51" s="71"/>
      <c r="BD51" s="71"/>
      <c r="BE51" s="71"/>
      <c r="BF51" s="71"/>
      <c r="BG51" s="71"/>
      <c r="BH51" s="71"/>
      <c r="BI51" s="71"/>
      <c r="BJ51" s="71"/>
      <c r="BK51" s="71"/>
      <c r="BL51" s="71"/>
      <c r="BM51" s="71"/>
      <c r="BN51" s="71"/>
      <c r="BO51" s="71"/>
      <c r="BR51" s="57" t="s">
        <v>48</v>
      </c>
      <c r="BS51" s="57" t="s">
        <v>151</v>
      </c>
      <c r="BT51" s="57"/>
      <c r="BU51" s="57"/>
      <c r="BV51" s="57"/>
      <c r="BW51" s="76" t="s">
        <v>65</v>
      </c>
      <c r="BX51" s="76"/>
      <c r="BY51" s="76"/>
      <c r="BZ51" s="76"/>
      <c r="CA51" s="76"/>
      <c r="CB51" s="57"/>
      <c r="CC51" s="57"/>
      <c r="CD51" s="57" t="s">
        <v>48</v>
      </c>
      <c r="CE51" s="57" t="s">
        <v>151</v>
      </c>
      <c r="CF51" s="57"/>
      <c r="CG51" s="57"/>
      <c r="CH51" s="57"/>
      <c r="CI51" s="76" t="s">
        <v>65</v>
      </c>
      <c r="CJ51" s="76"/>
      <c r="CK51" s="76"/>
      <c r="CL51" s="76"/>
      <c r="CM51" s="76"/>
      <c r="CP51" s="57" t="s">
        <v>48</v>
      </c>
      <c r="CQ51" s="57" t="s">
        <v>151</v>
      </c>
      <c r="CR51" s="57"/>
      <c r="CS51" s="57"/>
      <c r="CT51" s="57"/>
      <c r="CU51" s="76" t="s">
        <v>65</v>
      </c>
      <c r="CV51" s="76"/>
      <c r="CW51" s="76"/>
      <c r="CX51" s="76"/>
      <c r="CY51" s="76"/>
    </row>
    <row r="52" spans="4:103">
      <c r="D52" s="53" t="str">
        <f>$D$8</f>
        <v>?(?)、?(?)</v>
      </c>
      <c r="E52" s="53" t="str">
        <f>$E$8</f>
        <v>?</v>
      </c>
      <c r="F52" s="53" t="e">
        <f>1/(E52^(2/3))</f>
        <v>#VALUE!</v>
      </c>
      <c r="G52" s="1">
        <v>21.12</v>
      </c>
      <c r="H52" s="53" t="s">
        <v>155</v>
      </c>
      <c r="I52" s="66" t="e">
        <f t="shared" si="18"/>
        <v>#VALUE!</v>
      </c>
      <c r="J52" s="66" t="e">
        <f t="shared" si="18"/>
        <v>#VALUE!</v>
      </c>
      <c r="K52" s="66" t="e">
        <f t="shared" si="18"/>
        <v>#VALUE!</v>
      </c>
      <c r="L52" s="65" t="e">
        <f>J52^2</f>
        <v>#VALUE!</v>
      </c>
      <c r="M52" s="65" t="e">
        <f>I52-L52/(PI()*9)</f>
        <v>#VALUE!</v>
      </c>
      <c r="N52" s="67" t="s">
        <v>154</v>
      </c>
      <c r="O52" s="67" t="s">
        <v>154</v>
      </c>
      <c r="P52" s="67" t="s">
        <v>154</v>
      </c>
      <c r="Q52" s="65" t="e">
        <f>O52^2</f>
        <v>#VALUE!</v>
      </c>
      <c r="R52" s="53" t="e">
        <f>N52-Q52/(PI()*9)</f>
        <v>#VALUE!</v>
      </c>
      <c r="S52" s="67" t="s">
        <v>154</v>
      </c>
      <c r="T52" s="67" t="s">
        <v>154</v>
      </c>
      <c r="U52" s="67" t="s">
        <v>154</v>
      </c>
      <c r="V52" s="65" t="e">
        <f>T52^2</f>
        <v>#VALUE!</v>
      </c>
      <c r="W52" s="53" t="e">
        <f>S52-V52/(PI()*9)</f>
        <v>#VALUE!</v>
      </c>
      <c r="AI52" s="59"/>
      <c r="AN52" s="60"/>
      <c r="AS52" s="60"/>
      <c r="BE52" s="59"/>
      <c r="BJ52" s="60"/>
      <c r="BO52" s="60"/>
      <c r="BR52" s="57" t="s">
        <v>4</v>
      </c>
      <c r="BS52" s="57" t="s">
        <v>3</v>
      </c>
      <c r="BT52" s="57" t="s">
        <v>26</v>
      </c>
      <c r="BU52" s="57" t="s">
        <v>66</v>
      </c>
      <c r="BV52" s="57" t="s">
        <v>10</v>
      </c>
      <c r="BW52" s="57" t="s">
        <v>0</v>
      </c>
      <c r="BX52" s="57" t="s">
        <v>1</v>
      </c>
      <c r="BY52" s="57" t="s">
        <v>2</v>
      </c>
      <c r="BZ52" s="57" t="s">
        <v>5</v>
      </c>
      <c r="CA52" s="61" t="s">
        <v>61</v>
      </c>
      <c r="CB52" s="57"/>
      <c r="CC52" s="57"/>
      <c r="CD52" s="57" t="s">
        <v>4</v>
      </c>
      <c r="CE52" s="57" t="s">
        <v>3</v>
      </c>
      <c r="CF52" s="57" t="s">
        <v>26</v>
      </c>
      <c r="CG52" s="57" t="s">
        <v>66</v>
      </c>
      <c r="CH52" s="57" t="s">
        <v>10</v>
      </c>
      <c r="CI52" s="57" t="s">
        <v>0</v>
      </c>
      <c r="CJ52" s="57" t="s">
        <v>1</v>
      </c>
      <c r="CK52" s="57" t="s">
        <v>2</v>
      </c>
      <c r="CL52" s="57" t="s">
        <v>5</v>
      </c>
      <c r="CM52" s="61" t="s">
        <v>61</v>
      </c>
      <c r="CP52" s="57" t="s">
        <v>4</v>
      </c>
      <c r="CQ52" s="57" t="s">
        <v>3</v>
      </c>
      <c r="CR52" s="57" t="s">
        <v>26</v>
      </c>
      <c r="CS52" s="57" t="s">
        <v>66</v>
      </c>
      <c r="CT52" s="57" t="s">
        <v>10</v>
      </c>
      <c r="CU52" s="57" t="s">
        <v>0</v>
      </c>
      <c r="CV52" s="57" t="s">
        <v>1</v>
      </c>
      <c r="CW52" s="57" t="s">
        <v>2</v>
      </c>
      <c r="CX52" s="57" t="s">
        <v>5</v>
      </c>
      <c r="CY52" s="61" t="s">
        <v>61</v>
      </c>
    </row>
    <row r="53" spans="4:103">
      <c r="AH53" s="56"/>
      <c r="AM53" s="56"/>
      <c r="AR53" s="56"/>
      <c r="BR53" s="57" t="s">
        <v>144</v>
      </c>
      <c r="BS53" s="57" t="str">
        <f>E32</f>
        <v>?</v>
      </c>
      <c r="BT53" s="57" t="e">
        <f>F32</f>
        <v>#VALUE!</v>
      </c>
      <c r="BU53" s="57">
        <v>-0.62</v>
      </c>
      <c r="BV53" s="57" t="s">
        <v>64</v>
      </c>
      <c r="BW53" s="57" t="e">
        <f t="shared" ref="BW53:CA54" si="19">I32-N32-S32</f>
        <v>#VALUE!</v>
      </c>
      <c r="BX53" s="57" t="e">
        <f t="shared" si="19"/>
        <v>#VALUE!</v>
      </c>
      <c r="BY53" s="57" t="e">
        <f t="shared" si="19"/>
        <v>#VALUE!</v>
      </c>
      <c r="BZ53" s="57" t="e">
        <f t="shared" si="19"/>
        <v>#VALUE!</v>
      </c>
      <c r="CA53" s="57" t="e">
        <f t="shared" si="19"/>
        <v>#VALUE!</v>
      </c>
      <c r="CB53" s="57"/>
      <c r="CC53" s="57"/>
      <c r="CD53" s="57" t="s">
        <v>144</v>
      </c>
      <c r="CE53" s="57">
        <f>AA53</f>
        <v>0</v>
      </c>
      <c r="CF53" s="57">
        <f>AB53</f>
        <v>0</v>
      </c>
      <c r="CG53" s="57">
        <v>-0.62</v>
      </c>
      <c r="CH53" s="57" t="s">
        <v>64</v>
      </c>
      <c r="CI53" s="57">
        <f t="shared" ref="CI53:CM54" si="20">AE53-AJ53-AO53</f>
        <v>0</v>
      </c>
      <c r="CJ53" s="57">
        <f t="shared" si="20"/>
        <v>0</v>
      </c>
      <c r="CK53" s="57">
        <f t="shared" si="20"/>
        <v>0</v>
      </c>
      <c r="CL53" s="57">
        <f t="shared" si="20"/>
        <v>0</v>
      </c>
      <c r="CM53" s="57">
        <f t="shared" si="20"/>
        <v>0</v>
      </c>
      <c r="CP53" s="57" t="s">
        <v>144</v>
      </c>
      <c r="CQ53" s="57">
        <f>AW53</f>
        <v>0</v>
      </c>
      <c r="CR53" s="57">
        <f>AX53</f>
        <v>0</v>
      </c>
      <c r="CS53" s="57">
        <v>-0.62</v>
      </c>
      <c r="CT53" s="57" t="s">
        <v>64</v>
      </c>
      <c r="CU53" s="57">
        <f t="shared" ref="CU53:CY54" si="21">BA53-BF53-BK53</f>
        <v>0</v>
      </c>
      <c r="CV53" s="57">
        <f t="shared" si="21"/>
        <v>0</v>
      </c>
      <c r="CW53" s="57">
        <f t="shared" si="21"/>
        <v>0</v>
      </c>
      <c r="CX53" s="57">
        <f t="shared" si="21"/>
        <v>0</v>
      </c>
      <c r="CY53" s="57">
        <f t="shared" si="21"/>
        <v>0</v>
      </c>
    </row>
    <row r="54" spans="4:103">
      <c r="AH54" s="56"/>
      <c r="AM54" s="56"/>
      <c r="AR54" s="56"/>
      <c r="BR54" s="57" t="s">
        <v>144</v>
      </c>
      <c r="BS54" s="57" t="str">
        <f>E33</f>
        <v>?</v>
      </c>
      <c r="BT54" s="57" t="e">
        <f>F33</f>
        <v>#VALUE!</v>
      </c>
      <c r="BU54" s="57">
        <v>1.39</v>
      </c>
      <c r="BV54" s="57" t="s">
        <v>64</v>
      </c>
      <c r="BW54" s="57" t="e">
        <f t="shared" si="19"/>
        <v>#VALUE!</v>
      </c>
      <c r="BX54" s="57" t="e">
        <f t="shared" si="19"/>
        <v>#VALUE!</v>
      </c>
      <c r="BY54" s="57" t="e">
        <f t="shared" si="19"/>
        <v>#VALUE!</v>
      </c>
      <c r="BZ54" s="57" t="e">
        <f t="shared" si="19"/>
        <v>#VALUE!</v>
      </c>
      <c r="CA54" s="57" t="e">
        <f t="shared" si="19"/>
        <v>#VALUE!</v>
      </c>
      <c r="CB54" s="57"/>
      <c r="CC54" s="57"/>
      <c r="CD54" s="57" t="s">
        <v>144</v>
      </c>
      <c r="CE54" s="57">
        <f>AA54</f>
        <v>0</v>
      </c>
      <c r="CF54" s="57">
        <f>AB54</f>
        <v>0</v>
      </c>
      <c r="CG54" s="57">
        <v>1.39</v>
      </c>
      <c r="CH54" s="57" t="s">
        <v>64</v>
      </c>
      <c r="CI54" s="57">
        <f t="shared" si="20"/>
        <v>0</v>
      </c>
      <c r="CJ54" s="57">
        <f t="shared" si="20"/>
        <v>0</v>
      </c>
      <c r="CK54" s="57">
        <f t="shared" si="20"/>
        <v>0</v>
      </c>
      <c r="CL54" s="57">
        <f t="shared" si="20"/>
        <v>0</v>
      </c>
      <c r="CM54" s="57">
        <f t="shared" si="20"/>
        <v>0</v>
      </c>
      <c r="CP54" s="57" t="s">
        <v>144</v>
      </c>
      <c r="CQ54" s="57">
        <f>AW54</f>
        <v>0</v>
      </c>
      <c r="CR54" s="57">
        <f>AX54</f>
        <v>0</v>
      </c>
      <c r="CS54" s="57">
        <v>1.39</v>
      </c>
      <c r="CT54" s="57" t="s">
        <v>64</v>
      </c>
      <c r="CU54" s="57">
        <f t="shared" si="21"/>
        <v>0</v>
      </c>
      <c r="CV54" s="57">
        <f t="shared" si="21"/>
        <v>0</v>
      </c>
      <c r="CW54" s="57">
        <f t="shared" si="21"/>
        <v>0</v>
      </c>
      <c r="CX54" s="57">
        <f t="shared" si="21"/>
        <v>0</v>
      </c>
      <c r="CY54" s="57">
        <f t="shared" si="21"/>
        <v>0</v>
      </c>
    </row>
    <row r="55" spans="4:103">
      <c r="AH55" s="56"/>
      <c r="AM55" s="56"/>
      <c r="AR55" s="56"/>
      <c r="BR55" s="57"/>
      <c r="BS55" s="57"/>
      <c r="BT55" s="57"/>
      <c r="BU55" s="57"/>
      <c r="BV55" s="57"/>
      <c r="BW55" s="57"/>
      <c r="BX55" s="57"/>
      <c r="BY55" s="57"/>
      <c r="BZ55" s="57"/>
      <c r="CA55" s="57"/>
      <c r="CB55" s="57"/>
      <c r="CC55" s="57"/>
      <c r="CD55" s="57"/>
      <c r="CE55" s="57"/>
      <c r="CF55" s="57"/>
      <c r="CG55" s="57"/>
      <c r="CH55" s="57"/>
      <c r="CI55" s="57"/>
      <c r="CJ55" s="57"/>
      <c r="CK55" s="57"/>
      <c r="CL55" s="57"/>
      <c r="CM55" s="57"/>
      <c r="CP55" s="57"/>
      <c r="CQ55" s="57"/>
      <c r="CR55" s="57"/>
      <c r="CS55" s="57"/>
      <c r="CT55" s="57"/>
      <c r="CU55" s="57"/>
      <c r="CV55" s="57"/>
      <c r="CW55" s="57"/>
      <c r="CX55" s="57"/>
      <c r="CY55" s="57"/>
    </row>
    <row r="56" spans="4:103">
      <c r="AH56" s="56"/>
      <c r="AM56" s="56"/>
      <c r="AR56" s="56"/>
      <c r="BR56" s="57"/>
      <c r="BS56" s="57"/>
      <c r="BT56" s="57"/>
      <c r="BU56" s="57"/>
      <c r="BV56" s="57"/>
      <c r="BW56" s="57"/>
      <c r="BX56" s="57"/>
      <c r="BY56" s="57"/>
      <c r="BZ56" s="57"/>
      <c r="CA56" s="57"/>
      <c r="CB56" s="57"/>
      <c r="CC56" s="57"/>
      <c r="CD56" s="57"/>
      <c r="CE56" s="57"/>
      <c r="CF56" s="57"/>
      <c r="CG56" s="57"/>
      <c r="CH56" s="57"/>
      <c r="CI56" s="57"/>
      <c r="CJ56" s="57"/>
      <c r="CK56" s="57"/>
      <c r="CL56" s="57"/>
      <c r="CM56" s="57"/>
      <c r="CP56" s="57"/>
      <c r="CQ56" s="57"/>
      <c r="CR56" s="57"/>
      <c r="CS56" s="57"/>
      <c r="CT56" s="57"/>
      <c r="CU56" s="57"/>
      <c r="CV56" s="57"/>
      <c r="CW56" s="57"/>
      <c r="CX56" s="57"/>
      <c r="CY56" s="57"/>
    </row>
    <row r="57" spans="4:103">
      <c r="AH57" s="56"/>
      <c r="AM57" s="56"/>
      <c r="AR57" s="56"/>
      <c r="BR57" s="57"/>
      <c r="BS57" s="57"/>
      <c r="BT57" s="57"/>
      <c r="BU57" s="57"/>
      <c r="BV57" s="57"/>
      <c r="BW57" s="57"/>
      <c r="BX57" s="57"/>
      <c r="BY57" s="57"/>
      <c r="BZ57" s="57"/>
      <c r="CA57" s="57"/>
      <c r="CB57" s="57"/>
      <c r="CC57" s="57"/>
      <c r="CD57" s="57"/>
      <c r="CE57" s="57"/>
      <c r="CF57" s="57"/>
      <c r="CG57" s="57"/>
      <c r="CH57" s="57"/>
      <c r="CI57" s="57"/>
      <c r="CJ57" s="57"/>
      <c r="CK57" s="57"/>
      <c r="CL57" s="57"/>
      <c r="CM57" s="57"/>
      <c r="CP57" s="57"/>
      <c r="CQ57" s="57"/>
      <c r="CR57" s="57"/>
      <c r="CS57" s="57"/>
      <c r="CT57" s="57"/>
      <c r="CU57" s="57"/>
      <c r="CV57" s="57"/>
      <c r="CW57" s="57"/>
      <c r="CX57" s="57"/>
      <c r="CY57" s="57"/>
    </row>
    <row r="58" spans="4:103">
      <c r="AH58" s="56"/>
      <c r="AM58" s="56"/>
      <c r="AR58" s="56"/>
      <c r="BR58" s="57"/>
      <c r="BS58" s="57"/>
      <c r="BT58" s="57"/>
      <c r="BU58" s="57"/>
      <c r="BV58" s="57"/>
      <c r="BW58" s="57"/>
      <c r="BX58" s="57"/>
      <c r="BY58" s="57"/>
      <c r="BZ58" s="57"/>
      <c r="CA58" s="57"/>
      <c r="CB58" s="57"/>
      <c r="CC58" s="57"/>
      <c r="CD58" s="57"/>
      <c r="CE58" s="57"/>
      <c r="CF58" s="57"/>
      <c r="CG58" s="57"/>
      <c r="CH58" s="57"/>
      <c r="CI58" s="57"/>
      <c r="CJ58" s="57"/>
      <c r="CK58" s="57"/>
      <c r="CL58" s="57"/>
      <c r="CM58" s="57"/>
      <c r="CP58" s="57"/>
      <c r="CQ58" s="57"/>
      <c r="CR58" s="57"/>
      <c r="CS58" s="57"/>
      <c r="CT58" s="57"/>
      <c r="CU58" s="57"/>
      <c r="CV58" s="57"/>
      <c r="CW58" s="57"/>
      <c r="CX58" s="57"/>
      <c r="CY58" s="57"/>
    </row>
    <row r="59" spans="4:103">
      <c r="AH59" s="56"/>
      <c r="AM59" s="56"/>
      <c r="AR59" s="56"/>
      <c r="BR59" s="57"/>
      <c r="BS59" s="57"/>
      <c r="BT59" s="57"/>
      <c r="BU59" s="57"/>
      <c r="BV59" s="57"/>
      <c r="BW59" s="57"/>
      <c r="BX59" s="57"/>
      <c r="BY59" s="57"/>
      <c r="BZ59" s="57"/>
      <c r="CA59" s="57"/>
      <c r="CB59" s="57"/>
      <c r="CC59" s="57"/>
      <c r="CD59" s="57"/>
      <c r="CE59" s="57"/>
      <c r="CF59" s="57"/>
      <c r="CG59" s="57"/>
      <c r="CH59" s="57"/>
      <c r="CI59" s="57"/>
      <c r="CJ59" s="57"/>
      <c r="CK59" s="57"/>
      <c r="CL59" s="57"/>
      <c r="CM59" s="57"/>
      <c r="CP59" s="57"/>
      <c r="CQ59" s="57"/>
      <c r="CR59" s="57"/>
      <c r="CS59" s="57"/>
      <c r="CT59" s="57"/>
      <c r="CU59" s="57"/>
      <c r="CV59" s="57"/>
      <c r="CW59" s="57"/>
      <c r="CX59" s="57"/>
      <c r="CY59" s="57"/>
    </row>
    <row r="60" spans="4:103">
      <c r="AH60" s="56"/>
      <c r="AM60" s="56"/>
      <c r="AR60" s="56"/>
      <c r="BR60" s="57"/>
      <c r="BS60" s="57"/>
      <c r="BT60" s="57"/>
      <c r="BU60" s="57"/>
      <c r="BV60" s="57"/>
      <c r="BW60" s="57"/>
      <c r="BX60" s="57"/>
      <c r="BY60" s="57"/>
      <c r="BZ60" s="57"/>
      <c r="CA60" s="57"/>
      <c r="CB60" s="57"/>
      <c r="CC60" s="57"/>
      <c r="CD60" s="57"/>
      <c r="CE60" s="57"/>
      <c r="CF60" s="57"/>
      <c r="CG60" s="57"/>
      <c r="CH60" s="57"/>
      <c r="CI60" s="57"/>
      <c r="CJ60" s="57"/>
      <c r="CK60" s="57"/>
      <c r="CL60" s="57"/>
      <c r="CM60" s="57"/>
      <c r="CP60" s="57"/>
      <c r="CQ60" s="57"/>
      <c r="CR60" s="57"/>
      <c r="CS60" s="57"/>
      <c r="CT60" s="57"/>
      <c r="CU60" s="57"/>
      <c r="CV60" s="57"/>
      <c r="CW60" s="57"/>
      <c r="CX60" s="57"/>
      <c r="CY60" s="57"/>
    </row>
    <row r="61" spans="4:103">
      <c r="AH61" s="56"/>
      <c r="AM61" s="56"/>
      <c r="AR61" s="56"/>
      <c r="BR61" s="57" t="s">
        <v>144</v>
      </c>
      <c r="BS61" s="57" t="e">
        <f>#REF!</f>
        <v>#REF!</v>
      </c>
      <c r="BT61" s="57" t="e">
        <f>#REF!</f>
        <v>#REF!</v>
      </c>
      <c r="BU61" s="57">
        <v>2.94</v>
      </c>
      <c r="BV61" s="57" t="s">
        <v>64</v>
      </c>
      <c r="BW61" s="57" t="e">
        <f>#REF!-#REF!-#REF!</f>
        <v>#REF!</v>
      </c>
      <c r="BX61" s="57" t="e">
        <f>#REF!-#REF!-#REF!</f>
        <v>#REF!</v>
      </c>
      <c r="BY61" s="57" t="e">
        <f>#REF!-#REF!-#REF!</f>
        <v>#REF!</v>
      </c>
      <c r="BZ61" s="57" t="e">
        <f>#REF!-#REF!-#REF!</f>
        <v>#REF!</v>
      </c>
      <c r="CA61" s="57" t="e">
        <f>#REF!-#REF!-#REF!</f>
        <v>#REF!</v>
      </c>
      <c r="CB61" s="57"/>
      <c r="CC61" s="57"/>
      <c r="CD61" s="57" t="s">
        <v>144</v>
      </c>
      <c r="CE61" s="57">
        <f>AA61</f>
        <v>0</v>
      </c>
      <c r="CF61" s="57">
        <f>AB61</f>
        <v>0</v>
      </c>
      <c r="CG61" s="57">
        <v>2.94</v>
      </c>
      <c r="CH61" s="57" t="s">
        <v>64</v>
      </c>
      <c r="CI61" s="57">
        <f>AE61-AJ61-AO61</f>
        <v>0</v>
      </c>
      <c r="CJ61" s="57">
        <f>AF61-AK61-AP61</f>
        <v>0</v>
      </c>
      <c r="CK61" s="57">
        <f>AG61-AL61-AQ61</f>
        <v>0</v>
      </c>
      <c r="CL61" s="57">
        <f>AH61-AM61-AR61</f>
        <v>0</v>
      </c>
      <c r="CM61" s="57">
        <f>AI61-AN61-AS61</f>
        <v>0</v>
      </c>
      <c r="CP61" s="57" t="s">
        <v>144</v>
      </c>
      <c r="CQ61" s="57">
        <f>AW61</f>
        <v>0</v>
      </c>
      <c r="CR61" s="57">
        <f>AX61</f>
        <v>0</v>
      </c>
      <c r="CS61" s="57">
        <v>2.94</v>
      </c>
      <c r="CT61" s="57" t="s">
        <v>64</v>
      </c>
      <c r="CU61" s="57">
        <f>BA61-BF61-BK61</f>
        <v>0</v>
      </c>
      <c r="CV61" s="57">
        <f>BB61-BG61-BL61</f>
        <v>0</v>
      </c>
      <c r="CW61" s="57">
        <f>BC61-BH61-BM61</f>
        <v>0</v>
      </c>
      <c r="CX61" s="57">
        <f>BD61-BI61-BN61</f>
        <v>0</v>
      </c>
      <c r="CY61" s="57">
        <f>BE61-BJ61-BO61</f>
        <v>0</v>
      </c>
    </row>
    <row r="62" spans="4:103">
      <c r="AH62" s="56"/>
      <c r="AM62" s="56"/>
      <c r="AR62" s="56"/>
      <c r="BR62" s="57"/>
      <c r="BS62" s="57"/>
      <c r="BT62" s="57"/>
      <c r="BU62" s="57"/>
      <c r="BV62" s="57"/>
      <c r="BW62" s="57"/>
      <c r="BX62" s="57"/>
      <c r="BY62" s="57"/>
      <c r="BZ62" s="57"/>
      <c r="CA62" s="57"/>
      <c r="CB62" s="57"/>
      <c r="CC62" s="57"/>
      <c r="CD62" s="57"/>
      <c r="CE62" s="57"/>
      <c r="CF62" s="57"/>
      <c r="CG62" s="57"/>
      <c r="CH62" s="57"/>
      <c r="CI62" s="57"/>
      <c r="CJ62" s="57"/>
      <c r="CK62" s="57"/>
      <c r="CL62" s="57"/>
      <c r="CM62" s="57"/>
      <c r="CP62" s="57"/>
      <c r="CQ62" s="57"/>
      <c r="CR62" s="57"/>
      <c r="CS62" s="57"/>
      <c r="CT62" s="57"/>
      <c r="CU62" s="57"/>
      <c r="CV62" s="57"/>
      <c r="CW62" s="57"/>
      <c r="CX62" s="57"/>
      <c r="CY62" s="57"/>
    </row>
    <row r="63" spans="4:103">
      <c r="AH63" s="56"/>
      <c r="AM63" s="56"/>
      <c r="AR63" s="56"/>
      <c r="BR63" s="57" t="s">
        <v>144</v>
      </c>
      <c r="BS63" s="57" t="e">
        <f>#REF!</f>
        <v>#REF!</v>
      </c>
      <c r="BT63" s="57" t="e">
        <f>#REF!</f>
        <v>#REF!</v>
      </c>
      <c r="BU63" s="57">
        <v>4.6500000000000004</v>
      </c>
      <c r="BV63" s="57" t="s">
        <v>64</v>
      </c>
      <c r="BW63" s="57" t="e">
        <f>#REF!-#REF!-#REF!</f>
        <v>#REF!</v>
      </c>
      <c r="BX63" s="57" t="e">
        <f>#REF!-#REF!-#REF!</f>
        <v>#REF!</v>
      </c>
      <c r="BY63" s="57" t="e">
        <f>#REF!-#REF!-#REF!</f>
        <v>#REF!</v>
      </c>
      <c r="BZ63" s="57" t="e">
        <f>#REF!-#REF!-#REF!</f>
        <v>#REF!</v>
      </c>
      <c r="CA63" s="57" t="e">
        <f>#REF!-#REF!-#REF!</f>
        <v>#REF!</v>
      </c>
      <c r="CB63" s="57"/>
      <c r="CC63" s="57"/>
      <c r="CD63" s="57" t="s">
        <v>144</v>
      </c>
      <c r="CE63" s="57">
        <f>AA63</f>
        <v>0</v>
      </c>
      <c r="CF63" s="57">
        <f>AB63</f>
        <v>0</v>
      </c>
      <c r="CG63" s="57">
        <v>4.6500000000000004</v>
      </c>
      <c r="CH63" s="57" t="s">
        <v>64</v>
      </c>
      <c r="CI63" s="57">
        <f>AE63-AJ63-AO63</f>
        <v>0</v>
      </c>
      <c r="CJ63" s="57">
        <f>AF63-AK63-AP63</f>
        <v>0</v>
      </c>
      <c r="CK63" s="57">
        <f>AG63-AL63-AQ63</f>
        <v>0</v>
      </c>
      <c r="CL63" s="57">
        <f>AH63-AM63-AR63</f>
        <v>0</v>
      </c>
      <c r="CM63" s="57">
        <f>AI63-AN63-AS63</f>
        <v>0</v>
      </c>
      <c r="CP63" s="57" t="s">
        <v>144</v>
      </c>
      <c r="CQ63" s="57">
        <f>AW63</f>
        <v>0</v>
      </c>
      <c r="CR63" s="57">
        <f>AX63</f>
        <v>0</v>
      </c>
      <c r="CS63" s="57">
        <v>4.6500000000000004</v>
      </c>
      <c r="CT63" s="57" t="s">
        <v>64</v>
      </c>
      <c r="CU63" s="57">
        <f>BA63-BF63-BK63</f>
        <v>0</v>
      </c>
      <c r="CV63" s="57">
        <f>BB63-BG63-BL63</f>
        <v>0</v>
      </c>
      <c r="CW63" s="57">
        <f>BC63-BH63-BM63</f>
        <v>0</v>
      </c>
      <c r="CX63" s="57">
        <f>BD63-BI63-BN63</f>
        <v>0</v>
      </c>
      <c r="CY63" s="57">
        <f>BE63-BJ63-BO63</f>
        <v>0</v>
      </c>
    </row>
    <row r="65" spans="31:103">
      <c r="AE65" s="71"/>
      <c r="AF65" s="71"/>
      <c r="AG65" s="71"/>
      <c r="AH65" s="71"/>
      <c r="AI65" s="71"/>
      <c r="AJ65" s="71"/>
      <c r="AK65" s="71"/>
      <c r="AL65" s="71"/>
      <c r="AM65" s="71"/>
      <c r="AN65" s="71"/>
      <c r="AO65" s="71"/>
      <c r="AP65" s="71"/>
      <c r="AQ65" s="71"/>
      <c r="AR65" s="71"/>
      <c r="AS65" s="71"/>
      <c r="BA65" s="71"/>
      <c r="BB65" s="71"/>
      <c r="BC65" s="71"/>
      <c r="BD65" s="71"/>
      <c r="BE65" s="71"/>
      <c r="BF65" s="71"/>
      <c r="BG65" s="71"/>
      <c r="BH65" s="71"/>
      <c r="BI65" s="71"/>
      <c r="BJ65" s="71"/>
      <c r="BK65" s="71"/>
      <c r="BL65" s="71"/>
      <c r="BM65" s="71"/>
      <c r="BN65" s="71"/>
      <c r="BO65" s="71"/>
      <c r="BR65" s="57" t="s">
        <v>48</v>
      </c>
      <c r="BS65" s="57" t="s">
        <v>152</v>
      </c>
      <c r="BT65" s="57"/>
      <c r="BU65" s="57"/>
      <c r="BV65" s="57"/>
      <c r="BW65" s="76" t="s">
        <v>65</v>
      </c>
      <c r="BX65" s="76"/>
      <c r="BY65" s="76"/>
      <c r="BZ65" s="76"/>
      <c r="CA65" s="76"/>
      <c r="CB65" s="57"/>
      <c r="CC65" s="57"/>
      <c r="CD65" s="57" t="s">
        <v>48</v>
      </c>
      <c r="CE65" s="57" t="s">
        <v>152</v>
      </c>
      <c r="CF65" s="57"/>
      <c r="CG65" s="57"/>
      <c r="CH65" s="57"/>
      <c r="CI65" s="76" t="s">
        <v>65</v>
      </c>
      <c r="CJ65" s="76"/>
      <c r="CK65" s="76"/>
      <c r="CL65" s="76"/>
      <c r="CM65" s="76"/>
      <c r="CP65" s="57" t="s">
        <v>48</v>
      </c>
      <c r="CQ65" s="57" t="s">
        <v>152</v>
      </c>
      <c r="CR65" s="57"/>
      <c r="CS65" s="57"/>
      <c r="CT65" s="57"/>
      <c r="CU65" s="76" t="s">
        <v>65</v>
      </c>
      <c r="CV65" s="76"/>
      <c r="CW65" s="76"/>
      <c r="CX65" s="76"/>
      <c r="CY65" s="76"/>
    </row>
    <row r="66" spans="31:103">
      <c r="AI66" s="59"/>
      <c r="AN66" s="60"/>
      <c r="AS66" s="60"/>
      <c r="BE66" s="59"/>
      <c r="BJ66" s="60"/>
      <c r="BO66" s="60"/>
      <c r="BR66" s="57" t="s">
        <v>4</v>
      </c>
      <c r="BS66" s="57" t="s">
        <v>3</v>
      </c>
      <c r="BT66" s="57" t="s">
        <v>26</v>
      </c>
      <c r="BU66" s="57" t="s">
        <v>66</v>
      </c>
      <c r="BV66" s="57" t="s">
        <v>10</v>
      </c>
      <c r="BW66" s="57" t="s">
        <v>0</v>
      </c>
      <c r="BX66" s="57" t="s">
        <v>1</v>
      </c>
      <c r="BY66" s="57" t="s">
        <v>2</v>
      </c>
      <c r="BZ66" s="57" t="s">
        <v>5</v>
      </c>
      <c r="CA66" s="61" t="s">
        <v>61</v>
      </c>
      <c r="CB66" s="57"/>
      <c r="CC66" s="57"/>
      <c r="CD66" s="57" t="s">
        <v>4</v>
      </c>
      <c r="CE66" s="57" t="s">
        <v>3</v>
      </c>
      <c r="CF66" s="57" t="s">
        <v>26</v>
      </c>
      <c r="CG66" s="57" t="s">
        <v>66</v>
      </c>
      <c r="CH66" s="57" t="s">
        <v>10</v>
      </c>
      <c r="CI66" s="57" t="s">
        <v>0</v>
      </c>
      <c r="CJ66" s="57" t="s">
        <v>1</v>
      </c>
      <c r="CK66" s="57" t="s">
        <v>2</v>
      </c>
      <c r="CL66" s="57" t="s">
        <v>5</v>
      </c>
      <c r="CM66" s="61" t="s">
        <v>61</v>
      </c>
      <c r="CP66" s="57" t="s">
        <v>4</v>
      </c>
      <c r="CQ66" s="57" t="s">
        <v>3</v>
      </c>
      <c r="CR66" s="57" t="s">
        <v>26</v>
      </c>
      <c r="CS66" s="57" t="s">
        <v>66</v>
      </c>
      <c r="CT66" s="57" t="s">
        <v>10</v>
      </c>
      <c r="CU66" s="57" t="s">
        <v>0</v>
      </c>
      <c r="CV66" s="57" t="s">
        <v>1</v>
      </c>
      <c r="CW66" s="57" t="s">
        <v>2</v>
      </c>
      <c r="CX66" s="57" t="s">
        <v>5</v>
      </c>
      <c r="CY66" s="61" t="s">
        <v>61</v>
      </c>
    </row>
    <row r="67" spans="31:103">
      <c r="AH67" s="56"/>
      <c r="AM67" s="56"/>
      <c r="AR67" s="56"/>
      <c r="BR67" s="57" t="s">
        <v>144</v>
      </c>
      <c r="BS67" s="57" t="str">
        <f>E44</f>
        <v>?</v>
      </c>
      <c r="BT67" s="57" t="e">
        <f>F44</f>
        <v>#VALUE!</v>
      </c>
      <c r="BU67" s="57">
        <v>-0.62</v>
      </c>
      <c r="BV67" s="57" t="s">
        <v>64</v>
      </c>
      <c r="BW67" s="57" t="e">
        <f t="shared" ref="BW67:CA68" si="22">I44-N44-S44</f>
        <v>#VALUE!</v>
      </c>
      <c r="BX67" s="57" t="e">
        <f t="shared" si="22"/>
        <v>#VALUE!</v>
      </c>
      <c r="BY67" s="57" t="e">
        <f t="shared" si="22"/>
        <v>#VALUE!</v>
      </c>
      <c r="BZ67" s="57" t="e">
        <f t="shared" si="22"/>
        <v>#VALUE!</v>
      </c>
      <c r="CA67" s="57" t="e">
        <f t="shared" si="22"/>
        <v>#VALUE!</v>
      </c>
      <c r="CB67" s="57"/>
      <c r="CC67" s="57"/>
      <c r="CD67" s="57" t="s">
        <v>144</v>
      </c>
      <c r="CE67" s="57">
        <f>AA67</f>
        <v>0</v>
      </c>
      <c r="CF67" s="57">
        <f>AB67</f>
        <v>0</v>
      </c>
      <c r="CG67" s="57">
        <v>-0.62</v>
      </c>
      <c r="CH67" s="57" t="s">
        <v>64</v>
      </c>
      <c r="CI67" s="57">
        <f t="shared" ref="CI67:CM68" si="23">AE67-AJ67-AO67</f>
        <v>0</v>
      </c>
      <c r="CJ67" s="57">
        <f t="shared" si="23"/>
        <v>0</v>
      </c>
      <c r="CK67" s="57">
        <f t="shared" si="23"/>
        <v>0</v>
      </c>
      <c r="CL67" s="57">
        <f t="shared" si="23"/>
        <v>0</v>
      </c>
      <c r="CM67" s="57">
        <f t="shared" si="23"/>
        <v>0</v>
      </c>
      <c r="CP67" s="57" t="s">
        <v>144</v>
      </c>
      <c r="CQ67" s="57">
        <f>AW67</f>
        <v>0</v>
      </c>
      <c r="CR67" s="57">
        <f>AX67</f>
        <v>0</v>
      </c>
      <c r="CS67" s="57">
        <v>-0.62</v>
      </c>
      <c r="CT67" s="57" t="s">
        <v>64</v>
      </c>
      <c r="CU67" s="57">
        <f t="shared" ref="CU67:CY68" si="24">BA67-BF67-BK67</f>
        <v>0</v>
      </c>
      <c r="CV67" s="57">
        <f t="shared" si="24"/>
        <v>0</v>
      </c>
      <c r="CW67" s="57">
        <f t="shared" si="24"/>
        <v>0</v>
      </c>
      <c r="CX67" s="57">
        <f t="shared" si="24"/>
        <v>0</v>
      </c>
      <c r="CY67" s="57">
        <f t="shared" si="24"/>
        <v>0</v>
      </c>
    </row>
    <row r="68" spans="31:103">
      <c r="AH68" s="56"/>
      <c r="AM68" s="56"/>
      <c r="AR68" s="56"/>
      <c r="BR68" s="57" t="s">
        <v>144</v>
      </c>
      <c r="BS68" s="57" t="str">
        <f>E45</f>
        <v>?</v>
      </c>
      <c r="BT68" s="57" t="e">
        <f>F45</f>
        <v>#VALUE!</v>
      </c>
      <c r="BU68" s="57">
        <v>1.39</v>
      </c>
      <c r="BV68" s="57" t="s">
        <v>64</v>
      </c>
      <c r="BW68" s="57" t="e">
        <f t="shared" si="22"/>
        <v>#VALUE!</v>
      </c>
      <c r="BX68" s="57" t="e">
        <f t="shared" si="22"/>
        <v>#VALUE!</v>
      </c>
      <c r="BY68" s="57" t="e">
        <f t="shared" si="22"/>
        <v>#VALUE!</v>
      </c>
      <c r="BZ68" s="57" t="e">
        <f t="shared" si="22"/>
        <v>#VALUE!</v>
      </c>
      <c r="CA68" s="57" t="e">
        <f t="shared" si="22"/>
        <v>#VALUE!</v>
      </c>
      <c r="CB68" s="57"/>
      <c r="CC68" s="57"/>
      <c r="CD68" s="57" t="s">
        <v>144</v>
      </c>
      <c r="CE68" s="57">
        <f>AA68</f>
        <v>0</v>
      </c>
      <c r="CF68" s="57">
        <f>AB68</f>
        <v>0</v>
      </c>
      <c r="CG68" s="57">
        <v>1.39</v>
      </c>
      <c r="CH68" s="57" t="s">
        <v>64</v>
      </c>
      <c r="CI68" s="57">
        <f t="shared" si="23"/>
        <v>0</v>
      </c>
      <c r="CJ68" s="57">
        <f t="shared" si="23"/>
        <v>0</v>
      </c>
      <c r="CK68" s="57">
        <f t="shared" si="23"/>
        <v>0</v>
      </c>
      <c r="CL68" s="57">
        <f t="shared" si="23"/>
        <v>0</v>
      </c>
      <c r="CM68" s="57">
        <f t="shared" si="23"/>
        <v>0</v>
      </c>
      <c r="CP68" s="57" t="s">
        <v>144</v>
      </c>
      <c r="CQ68" s="57">
        <f>AW68</f>
        <v>0</v>
      </c>
      <c r="CR68" s="57">
        <f>AX68</f>
        <v>0</v>
      </c>
      <c r="CS68" s="57">
        <v>1.39</v>
      </c>
      <c r="CT68" s="57" t="s">
        <v>64</v>
      </c>
      <c r="CU68" s="57">
        <f t="shared" si="24"/>
        <v>0</v>
      </c>
      <c r="CV68" s="57">
        <f t="shared" si="24"/>
        <v>0</v>
      </c>
      <c r="CW68" s="57">
        <f t="shared" si="24"/>
        <v>0</v>
      </c>
      <c r="CX68" s="57">
        <f t="shared" si="24"/>
        <v>0</v>
      </c>
      <c r="CY68" s="57">
        <f t="shared" si="24"/>
        <v>0</v>
      </c>
    </row>
    <row r="69" spans="31:103">
      <c r="AH69" s="56"/>
      <c r="AM69" s="56"/>
      <c r="AR69" s="56"/>
      <c r="BR69" s="57"/>
      <c r="BS69" s="57"/>
      <c r="BT69" s="57"/>
      <c r="BU69" s="57"/>
      <c r="BV69" s="57"/>
      <c r="BW69" s="57"/>
      <c r="BX69" s="57"/>
      <c r="BY69" s="57"/>
      <c r="BZ69" s="57"/>
      <c r="CA69" s="57"/>
      <c r="CB69" s="57"/>
      <c r="CC69" s="57"/>
      <c r="CD69" s="57"/>
      <c r="CE69" s="57"/>
      <c r="CF69" s="57"/>
      <c r="CG69" s="57"/>
      <c r="CH69" s="57"/>
      <c r="CI69" s="57"/>
      <c r="CJ69" s="57"/>
      <c r="CK69" s="57"/>
      <c r="CL69" s="57"/>
      <c r="CM69" s="57"/>
      <c r="CP69" s="57"/>
      <c r="CQ69" s="57"/>
      <c r="CR69" s="57"/>
      <c r="CS69" s="57"/>
      <c r="CT69" s="57"/>
      <c r="CU69" s="57"/>
      <c r="CV69" s="57"/>
      <c r="CW69" s="57"/>
      <c r="CX69" s="57"/>
      <c r="CY69" s="57"/>
    </row>
    <row r="70" spans="31:103">
      <c r="AH70" s="56"/>
      <c r="AM70" s="56"/>
      <c r="AR70" s="56"/>
      <c r="BR70" s="57"/>
      <c r="BS70" s="57"/>
      <c r="BT70" s="57"/>
      <c r="BU70" s="57"/>
      <c r="BV70" s="57"/>
      <c r="BW70" s="57"/>
      <c r="BX70" s="57"/>
      <c r="BY70" s="57"/>
      <c r="BZ70" s="57"/>
      <c r="CA70" s="57"/>
      <c r="CB70" s="57"/>
      <c r="CC70" s="57"/>
      <c r="CD70" s="57"/>
      <c r="CE70" s="57"/>
      <c r="CF70" s="57"/>
      <c r="CG70" s="57"/>
      <c r="CH70" s="57"/>
      <c r="CI70" s="57"/>
      <c r="CJ70" s="57"/>
      <c r="CK70" s="57"/>
      <c r="CL70" s="57"/>
      <c r="CM70" s="57"/>
      <c r="CP70" s="57"/>
      <c r="CQ70" s="57"/>
      <c r="CR70" s="57"/>
      <c r="CS70" s="57"/>
      <c r="CT70" s="57"/>
      <c r="CU70" s="57"/>
      <c r="CV70" s="57"/>
      <c r="CW70" s="57"/>
      <c r="CX70" s="57"/>
      <c r="CY70" s="57"/>
    </row>
    <row r="71" spans="31:103">
      <c r="AH71" s="56"/>
      <c r="AM71" s="56"/>
      <c r="AR71" s="56"/>
      <c r="BR71" s="57"/>
      <c r="BS71" s="57"/>
      <c r="BT71" s="57"/>
      <c r="BU71" s="57"/>
      <c r="BV71" s="57"/>
      <c r="BW71" s="57"/>
      <c r="BX71" s="57"/>
      <c r="BY71" s="57"/>
      <c r="BZ71" s="57"/>
      <c r="CA71" s="57"/>
      <c r="CB71" s="57"/>
      <c r="CC71" s="57"/>
      <c r="CD71" s="57"/>
      <c r="CE71" s="57"/>
      <c r="CF71" s="57"/>
      <c r="CG71" s="57"/>
      <c r="CH71" s="57"/>
      <c r="CI71" s="57"/>
      <c r="CJ71" s="57"/>
      <c r="CK71" s="57"/>
      <c r="CL71" s="57"/>
      <c r="CM71" s="57"/>
      <c r="CP71" s="57"/>
      <c r="CQ71" s="57"/>
      <c r="CR71" s="57"/>
      <c r="CS71" s="57"/>
      <c r="CT71" s="57"/>
      <c r="CU71" s="57"/>
      <c r="CV71" s="57"/>
      <c r="CW71" s="57"/>
      <c r="CX71" s="57"/>
      <c r="CY71" s="57"/>
    </row>
    <row r="72" spans="31:103">
      <c r="AH72" s="56"/>
      <c r="AM72" s="56"/>
      <c r="AR72" s="56"/>
      <c r="BR72" s="57"/>
      <c r="BS72" s="57"/>
      <c r="BT72" s="57"/>
      <c r="BU72" s="57"/>
      <c r="BV72" s="57"/>
      <c r="BW72" s="57"/>
      <c r="BX72" s="57"/>
      <c r="BY72" s="57"/>
      <c r="BZ72" s="57"/>
      <c r="CA72" s="57"/>
      <c r="CB72" s="57"/>
      <c r="CC72" s="57"/>
      <c r="CD72" s="57"/>
      <c r="CE72" s="57"/>
      <c r="CF72" s="57"/>
      <c r="CG72" s="57"/>
      <c r="CH72" s="57"/>
      <c r="CI72" s="57"/>
      <c r="CJ72" s="57"/>
      <c r="CK72" s="57"/>
      <c r="CL72" s="57"/>
      <c r="CM72" s="57"/>
      <c r="CP72" s="57"/>
      <c r="CQ72" s="57"/>
      <c r="CR72" s="57"/>
      <c r="CS72" s="57"/>
      <c r="CT72" s="57"/>
      <c r="CU72" s="57"/>
      <c r="CV72" s="57"/>
      <c r="CW72" s="57"/>
      <c r="CX72" s="57"/>
      <c r="CY72" s="57"/>
    </row>
    <row r="73" spans="31:103">
      <c r="AH73" s="56"/>
      <c r="AM73" s="56"/>
      <c r="AR73" s="56"/>
      <c r="BR73" s="57"/>
      <c r="BS73" s="57"/>
      <c r="BT73" s="57"/>
      <c r="BU73" s="57"/>
      <c r="BV73" s="57"/>
      <c r="BW73" s="57"/>
      <c r="BX73" s="57"/>
      <c r="BY73" s="57"/>
      <c r="BZ73" s="57"/>
      <c r="CA73" s="57"/>
      <c r="CB73" s="57"/>
      <c r="CC73" s="57"/>
      <c r="CD73" s="57"/>
      <c r="CE73" s="57"/>
      <c r="CF73" s="57"/>
      <c r="CG73" s="57"/>
      <c r="CH73" s="57"/>
      <c r="CI73" s="57"/>
      <c r="CJ73" s="57"/>
      <c r="CK73" s="57"/>
      <c r="CL73" s="57"/>
      <c r="CM73" s="57"/>
      <c r="CP73" s="57"/>
      <c r="CQ73" s="57"/>
      <c r="CR73" s="57"/>
      <c r="CS73" s="57"/>
      <c r="CT73" s="57"/>
      <c r="CU73" s="57"/>
      <c r="CV73" s="57"/>
      <c r="CW73" s="57"/>
      <c r="CX73" s="57"/>
      <c r="CY73" s="57"/>
    </row>
    <row r="74" spans="31:103">
      <c r="AH74" s="56"/>
      <c r="AM74" s="56"/>
      <c r="AR74" s="56"/>
      <c r="BR74" s="57"/>
      <c r="BS74" s="57"/>
      <c r="BT74" s="57"/>
      <c r="BU74" s="57"/>
      <c r="BV74" s="57"/>
      <c r="BW74" s="57"/>
      <c r="BX74" s="57"/>
      <c r="BY74" s="57"/>
      <c r="BZ74" s="57"/>
      <c r="CA74" s="57"/>
      <c r="CB74" s="57"/>
      <c r="CC74" s="57"/>
      <c r="CD74" s="57"/>
      <c r="CE74" s="57"/>
      <c r="CF74" s="57"/>
      <c r="CG74" s="57"/>
      <c r="CH74" s="57"/>
      <c r="CI74" s="57"/>
      <c r="CJ74" s="57"/>
      <c r="CK74" s="57"/>
      <c r="CL74" s="57"/>
      <c r="CM74" s="57"/>
      <c r="CP74" s="57"/>
      <c r="CQ74" s="57"/>
      <c r="CR74" s="57"/>
      <c r="CS74" s="57"/>
      <c r="CT74" s="57"/>
      <c r="CU74" s="57"/>
      <c r="CV74" s="57"/>
      <c r="CW74" s="57"/>
      <c r="CX74" s="57"/>
      <c r="CY74" s="57"/>
    </row>
    <row r="75" spans="31:103">
      <c r="AH75" s="56"/>
      <c r="AM75" s="56"/>
      <c r="AR75" s="56"/>
      <c r="BR75" s="57"/>
      <c r="BS75" s="57"/>
      <c r="BT75" s="57"/>
      <c r="BU75" s="57"/>
      <c r="BV75" s="57"/>
      <c r="BW75" s="57"/>
      <c r="BX75" s="57"/>
      <c r="BY75" s="57"/>
      <c r="BZ75" s="57"/>
      <c r="CA75" s="57"/>
      <c r="CB75" s="57"/>
      <c r="CC75" s="57"/>
      <c r="CD75" s="57"/>
      <c r="CE75" s="57"/>
      <c r="CF75" s="57"/>
      <c r="CG75" s="57"/>
      <c r="CH75" s="57"/>
      <c r="CI75" s="57"/>
      <c r="CJ75" s="57"/>
      <c r="CK75" s="57"/>
      <c r="CL75" s="57"/>
      <c r="CM75" s="57"/>
      <c r="CP75" s="57"/>
      <c r="CQ75" s="57"/>
      <c r="CR75" s="57"/>
      <c r="CS75" s="57"/>
      <c r="CT75" s="57"/>
      <c r="CU75" s="57"/>
      <c r="CV75" s="57"/>
      <c r="CW75" s="57"/>
      <c r="CX75" s="57"/>
      <c r="CY75" s="57"/>
    </row>
    <row r="76" spans="31:103">
      <c r="AH76" s="56"/>
      <c r="AM76" s="56"/>
      <c r="AR76" s="56"/>
      <c r="BR76" s="57" t="s">
        <v>144</v>
      </c>
      <c r="BS76" s="57">
        <f>E54</f>
        <v>0</v>
      </c>
      <c r="BT76" s="57">
        <f>F54</f>
        <v>0</v>
      </c>
      <c r="BU76" s="57">
        <v>2.94</v>
      </c>
      <c r="BV76" s="57" t="s">
        <v>64</v>
      </c>
      <c r="BW76" s="57">
        <f t="shared" ref="BW76:CA77" si="25">I54-N54-S54</f>
        <v>0</v>
      </c>
      <c r="BX76" s="57">
        <f t="shared" si="25"/>
        <v>0</v>
      </c>
      <c r="BY76" s="57">
        <f t="shared" si="25"/>
        <v>0</v>
      </c>
      <c r="BZ76" s="57">
        <f t="shared" si="25"/>
        <v>0</v>
      </c>
      <c r="CA76" s="57">
        <f t="shared" si="25"/>
        <v>0</v>
      </c>
      <c r="CB76" s="57"/>
      <c r="CC76" s="57"/>
      <c r="CD76" s="57" t="s">
        <v>144</v>
      </c>
      <c r="CE76" s="57">
        <f>AA76</f>
        <v>0</v>
      </c>
      <c r="CF76" s="57">
        <f>AB76</f>
        <v>0</v>
      </c>
      <c r="CG76" s="57">
        <v>2.94</v>
      </c>
      <c r="CH76" s="57" t="s">
        <v>64</v>
      </c>
      <c r="CI76" s="57">
        <f t="shared" ref="CI76:CM77" si="26">AE76-AJ76-AO76</f>
        <v>0</v>
      </c>
      <c r="CJ76" s="57">
        <f t="shared" si="26"/>
        <v>0</v>
      </c>
      <c r="CK76" s="57">
        <f t="shared" si="26"/>
        <v>0</v>
      </c>
      <c r="CL76" s="57">
        <f t="shared" si="26"/>
        <v>0</v>
      </c>
      <c r="CM76" s="57">
        <f t="shared" si="26"/>
        <v>0</v>
      </c>
      <c r="CP76" s="57" t="s">
        <v>144</v>
      </c>
      <c r="CQ76" s="57">
        <f>AW76</f>
        <v>0</v>
      </c>
      <c r="CR76" s="57">
        <f>AX76</f>
        <v>0</v>
      </c>
      <c r="CS76" s="57">
        <v>2.94</v>
      </c>
      <c r="CT76" s="57" t="s">
        <v>64</v>
      </c>
      <c r="CU76" s="57">
        <f t="shared" ref="CU76:CY77" si="27">BA76-BF76-BK76</f>
        <v>0</v>
      </c>
      <c r="CV76" s="57">
        <f t="shared" si="27"/>
        <v>0</v>
      </c>
      <c r="CW76" s="57">
        <f t="shared" si="27"/>
        <v>0</v>
      </c>
      <c r="CX76" s="57">
        <f t="shared" si="27"/>
        <v>0</v>
      </c>
      <c r="CY76" s="57">
        <f t="shared" si="27"/>
        <v>0</v>
      </c>
    </row>
    <row r="77" spans="31:103">
      <c r="AH77" s="56"/>
      <c r="AM77" s="56"/>
      <c r="AR77" s="56"/>
      <c r="BR77" s="57" t="s">
        <v>144</v>
      </c>
      <c r="BS77" s="57">
        <f>E55</f>
        <v>0</v>
      </c>
      <c r="BT77" s="57">
        <f>F55</f>
        <v>0</v>
      </c>
      <c r="BU77" s="57">
        <v>4.6500000000000004</v>
      </c>
      <c r="BV77" s="57" t="s">
        <v>64</v>
      </c>
      <c r="BW77" s="57">
        <f t="shared" si="25"/>
        <v>0</v>
      </c>
      <c r="BX77" s="57">
        <f t="shared" si="25"/>
        <v>0</v>
      </c>
      <c r="BY77" s="57">
        <f t="shared" si="25"/>
        <v>0</v>
      </c>
      <c r="BZ77" s="57">
        <f t="shared" si="25"/>
        <v>0</v>
      </c>
      <c r="CA77" s="57">
        <f t="shared" si="25"/>
        <v>0</v>
      </c>
      <c r="CB77" s="57"/>
      <c r="CC77" s="57"/>
      <c r="CD77" s="57" t="s">
        <v>144</v>
      </c>
      <c r="CE77" s="57">
        <f>AA77</f>
        <v>0</v>
      </c>
      <c r="CF77" s="57">
        <f>AB77</f>
        <v>0</v>
      </c>
      <c r="CG77" s="57">
        <v>4.6500000000000004</v>
      </c>
      <c r="CH77" s="57" t="s">
        <v>64</v>
      </c>
      <c r="CI77" s="57">
        <f t="shared" si="26"/>
        <v>0</v>
      </c>
      <c r="CJ77" s="57">
        <f t="shared" si="26"/>
        <v>0</v>
      </c>
      <c r="CK77" s="57">
        <f t="shared" si="26"/>
        <v>0</v>
      </c>
      <c r="CL77" s="57">
        <f t="shared" si="26"/>
        <v>0</v>
      </c>
      <c r="CM77" s="57">
        <f t="shared" si="26"/>
        <v>0</v>
      </c>
      <c r="CP77" s="57" t="s">
        <v>144</v>
      </c>
      <c r="CQ77" s="57">
        <f>AW77</f>
        <v>0</v>
      </c>
      <c r="CR77" s="57">
        <f>AX77</f>
        <v>0</v>
      </c>
      <c r="CS77" s="57">
        <v>4.6500000000000004</v>
      </c>
      <c r="CT77" s="57" t="s">
        <v>64</v>
      </c>
      <c r="CU77" s="57">
        <f t="shared" si="27"/>
        <v>0</v>
      </c>
      <c r="CV77" s="57">
        <f t="shared" si="27"/>
        <v>0</v>
      </c>
      <c r="CW77" s="57">
        <f t="shared" si="27"/>
        <v>0</v>
      </c>
      <c r="CX77" s="57">
        <f t="shared" si="27"/>
        <v>0</v>
      </c>
      <c r="CY77" s="57">
        <f t="shared" si="27"/>
        <v>0</v>
      </c>
    </row>
    <row r="79" spans="31:103">
      <c r="AE79" s="71"/>
      <c r="AF79" s="71"/>
      <c r="AG79" s="71"/>
      <c r="AH79" s="71"/>
      <c r="AI79" s="71"/>
      <c r="AJ79" s="71"/>
      <c r="AK79" s="71"/>
      <c r="AL79" s="71"/>
      <c r="AM79" s="71"/>
      <c r="AN79" s="71"/>
      <c r="AO79" s="71"/>
      <c r="AP79" s="71"/>
      <c r="AQ79" s="71"/>
      <c r="AR79" s="71"/>
      <c r="AS79" s="71"/>
      <c r="BA79" s="71"/>
      <c r="BB79" s="71"/>
      <c r="BC79" s="71"/>
      <c r="BD79" s="71"/>
      <c r="BE79" s="71"/>
      <c r="BF79" s="71"/>
      <c r="BG79" s="71"/>
      <c r="BH79" s="71"/>
      <c r="BI79" s="71"/>
      <c r="BJ79" s="71"/>
      <c r="BK79" s="71"/>
      <c r="BL79" s="71"/>
      <c r="BM79" s="71"/>
      <c r="BN79" s="71"/>
      <c r="BO79" s="71"/>
    </row>
    <row r="84" spans="9:67">
      <c r="I84" s="71"/>
      <c r="J84" s="71"/>
      <c r="K84" s="71"/>
      <c r="L84" s="71"/>
      <c r="M84" s="71"/>
      <c r="N84" s="71"/>
      <c r="O84" s="71"/>
      <c r="P84" s="71"/>
      <c r="Q84" s="71"/>
      <c r="R84" s="71"/>
      <c r="S84" s="71"/>
      <c r="T84" s="71"/>
      <c r="U84" s="71"/>
      <c r="V84" s="71"/>
      <c r="W84" s="71"/>
    </row>
    <row r="96" spans="9:67">
      <c r="X96" s="57"/>
      <c r="Y96" s="57"/>
      <c r="Z96" s="57" t="s">
        <v>153</v>
      </c>
      <c r="AA96" s="57"/>
      <c r="AB96" s="57"/>
      <c r="AC96" s="57"/>
      <c r="AD96" s="57"/>
      <c r="AE96" s="76" t="s">
        <v>50</v>
      </c>
      <c r="AF96" s="76"/>
      <c r="AG96" s="76"/>
      <c r="AH96" s="76"/>
      <c r="AI96" s="76"/>
      <c r="AJ96" s="76" t="s">
        <v>51</v>
      </c>
      <c r="AK96" s="76"/>
      <c r="AL96" s="76"/>
      <c r="AM96" s="76"/>
      <c r="AN96" s="76"/>
      <c r="AO96" s="76" t="s">
        <v>52</v>
      </c>
      <c r="AP96" s="76"/>
      <c r="AQ96" s="76"/>
      <c r="AR96" s="76"/>
      <c r="AS96" s="76"/>
      <c r="AV96" s="57" t="s">
        <v>153</v>
      </c>
      <c r="AW96" s="57"/>
      <c r="AX96" s="57"/>
      <c r="AY96" s="57"/>
      <c r="AZ96" s="57"/>
      <c r="BA96" s="76" t="s">
        <v>50</v>
      </c>
      <c r="BB96" s="76"/>
      <c r="BC96" s="76"/>
      <c r="BD96" s="76"/>
      <c r="BE96" s="76"/>
      <c r="BF96" s="76" t="s">
        <v>51</v>
      </c>
      <c r="BG96" s="76"/>
      <c r="BH96" s="76"/>
      <c r="BI96" s="76"/>
      <c r="BJ96" s="76"/>
      <c r="BK96" s="76" t="s">
        <v>52</v>
      </c>
      <c r="BL96" s="76"/>
      <c r="BM96" s="76"/>
      <c r="BN96" s="76"/>
      <c r="BO96" s="76"/>
    </row>
    <row r="97" spans="4:67">
      <c r="X97" s="57"/>
      <c r="Y97" s="57"/>
      <c r="Z97" s="57" t="s">
        <v>4</v>
      </c>
      <c r="AA97" s="57" t="s">
        <v>3</v>
      </c>
      <c r="AB97" s="57" t="s">
        <v>26</v>
      </c>
      <c r="AC97" s="57" t="s">
        <v>66</v>
      </c>
      <c r="AD97" s="57" t="s">
        <v>10</v>
      </c>
      <c r="AE97" s="57" t="s">
        <v>0</v>
      </c>
      <c r="AF97" s="57" t="s">
        <v>1</v>
      </c>
      <c r="AG97" s="57" t="s">
        <v>2</v>
      </c>
      <c r="AH97" s="57" t="s">
        <v>5</v>
      </c>
      <c r="AI97" s="61" t="s">
        <v>61</v>
      </c>
      <c r="AJ97" s="57" t="s">
        <v>53</v>
      </c>
      <c r="AK97" s="57" t="s">
        <v>54</v>
      </c>
      <c r="AL97" s="57" t="s">
        <v>55</v>
      </c>
      <c r="AM97" s="57" t="s">
        <v>56</v>
      </c>
      <c r="AN97" s="69" t="s">
        <v>62</v>
      </c>
      <c r="AO97" s="57" t="s">
        <v>57</v>
      </c>
      <c r="AP97" s="57" t="s">
        <v>58</v>
      </c>
      <c r="AQ97" s="57" t="s">
        <v>59</v>
      </c>
      <c r="AR97" s="57" t="s">
        <v>60</v>
      </c>
      <c r="AS97" s="69" t="s">
        <v>63</v>
      </c>
      <c r="AV97" s="57" t="s">
        <v>4</v>
      </c>
      <c r="AW97" s="57" t="s">
        <v>3</v>
      </c>
      <c r="AX97" s="57" t="s">
        <v>26</v>
      </c>
      <c r="AY97" s="57" t="s">
        <v>66</v>
      </c>
      <c r="AZ97" s="57" t="s">
        <v>10</v>
      </c>
      <c r="BA97" s="57" t="s">
        <v>0</v>
      </c>
      <c r="BB97" s="57" t="s">
        <v>1</v>
      </c>
      <c r="BC97" s="57" t="s">
        <v>2</v>
      </c>
      <c r="BD97" s="57" t="s">
        <v>5</v>
      </c>
      <c r="BE97" s="61" t="s">
        <v>61</v>
      </c>
      <c r="BF97" s="57" t="s">
        <v>53</v>
      </c>
      <c r="BG97" s="57" t="s">
        <v>54</v>
      </c>
      <c r="BH97" s="57" t="s">
        <v>55</v>
      </c>
      <c r="BI97" s="57" t="s">
        <v>56</v>
      </c>
      <c r="BJ97" s="69" t="s">
        <v>62</v>
      </c>
      <c r="BK97" s="57" t="s">
        <v>57</v>
      </c>
      <c r="BL97" s="57" t="s">
        <v>58</v>
      </c>
      <c r="BM97" s="57" t="s">
        <v>59</v>
      </c>
      <c r="BN97" s="57" t="s">
        <v>60</v>
      </c>
      <c r="BO97" s="69" t="s">
        <v>63</v>
      </c>
    </row>
    <row r="98" spans="4:67">
      <c r="X98" s="57"/>
      <c r="Y98" s="57"/>
      <c r="Z98" s="57" t="s">
        <v>144</v>
      </c>
      <c r="AA98" s="57">
        <f>AA$7</f>
        <v>0</v>
      </c>
      <c r="AB98" s="57" t="e">
        <f>1/(AA98^(2/3))</f>
        <v>#DIV/0!</v>
      </c>
      <c r="AC98" s="57">
        <v>-0.62</v>
      </c>
      <c r="AD98" s="57" t="s">
        <v>64</v>
      </c>
      <c r="AE98" s="57">
        <f t="shared" ref="AE98:AS99" si="28">AE20-AE37-AE53-AE67</f>
        <v>0</v>
      </c>
      <c r="AF98" s="57">
        <f t="shared" si="28"/>
        <v>0</v>
      </c>
      <c r="AG98" s="57">
        <f t="shared" si="28"/>
        <v>0</v>
      </c>
      <c r="AH98" s="57">
        <f t="shared" si="28"/>
        <v>0</v>
      </c>
      <c r="AI98" s="57">
        <f t="shared" si="28"/>
        <v>0</v>
      </c>
      <c r="AJ98" s="57">
        <f t="shared" si="28"/>
        <v>0</v>
      </c>
      <c r="AK98" s="57">
        <f t="shared" si="28"/>
        <v>0</v>
      </c>
      <c r="AL98" s="57">
        <f t="shared" si="28"/>
        <v>0</v>
      </c>
      <c r="AM98" s="57">
        <f t="shared" si="28"/>
        <v>0</v>
      </c>
      <c r="AN98" s="57">
        <f t="shared" si="28"/>
        <v>0</v>
      </c>
      <c r="AO98" s="57">
        <f t="shared" si="28"/>
        <v>0</v>
      </c>
      <c r="AP98" s="57">
        <f t="shared" si="28"/>
        <v>0</v>
      </c>
      <c r="AQ98" s="57">
        <f t="shared" si="28"/>
        <v>0</v>
      </c>
      <c r="AR98" s="57">
        <f t="shared" si="28"/>
        <v>0</v>
      </c>
      <c r="AS98" s="57">
        <f t="shared" si="28"/>
        <v>0</v>
      </c>
      <c r="AV98" s="57" t="s">
        <v>144</v>
      </c>
      <c r="AW98" s="57">
        <f>AW$7</f>
        <v>0</v>
      </c>
      <c r="AX98" s="57">
        <f>AX$7</f>
        <v>0</v>
      </c>
      <c r="AY98" s="57">
        <v>-0.62</v>
      </c>
      <c r="AZ98" s="57" t="s">
        <v>64</v>
      </c>
      <c r="BA98" s="57">
        <f t="shared" ref="BA98:BO99" si="29">BA20-BA37-BA53-BA67</f>
        <v>0</v>
      </c>
      <c r="BB98" s="57">
        <f t="shared" si="29"/>
        <v>0</v>
      </c>
      <c r="BC98" s="57">
        <f t="shared" si="29"/>
        <v>0</v>
      </c>
      <c r="BD98" s="57">
        <f t="shared" si="29"/>
        <v>0</v>
      </c>
      <c r="BE98" s="57">
        <f t="shared" si="29"/>
        <v>0</v>
      </c>
      <c r="BF98" s="57">
        <f t="shared" si="29"/>
        <v>0</v>
      </c>
      <c r="BG98" s="57">
        <f t="shared" si="29"/>
        <v>0</v>
      </c>
      <c r="BH98" s="57">
        <f t="shared" si="29"/>
        <v>0</v>
      </c>
      <c r="BI98" s="57">
        <f t="shared" si="29"/>
        <v>0</v>
      </c>
      <c r="BJ98" s="57">
        <f t="shared" si="29"/>
        <v>0</v>
      </c>
      <c r="BK98" s="57">
        <f t="shared" si="29"/>
        <v>0</v>
      </c>
      <c r="BL98" s="57">
        <f t="shared" si="29"/>
        <v>0</v>
      </c>
      <c r="BM98" s="57">
        <f t="shared" si="29"/>
        <v>0</v>
      </c>
      <c r="BN98" s="57">
        <f t="shared" si="29"/>
        <v>0</v>
      </c>
      <c r="BO98" s="57">
        <f t="shared" si="29"/>
        <v>0</v>
      </c>
    </row>
    <row r="99" spans="4:67">
      <c r="X99" s="57"/>
      <c r="Y99" s="57"/>
      <c r="Z99" s="57" t="s">
        <v>144</v>
      </c>
      <c r="AA99" s="57">
        <f>AA$9</f>
        <v>0</v>
      </c>
      <c r="AB99" s="57" t="e">
        <f>1/(AA99^(2/3))</f>
        <v>#DIV/0!</v>
      </c>
      <c r="AC99" s="57">
        <v>1.39</v>
      </c>
      <c r="AD99" s="57" t="s">
        <v>64</v>
      </c>
      <c r="AE99" s="57">
        <f t="shared" si="28"/>
        <v>0</v>
      </c>
      <c r="AF99" s="57">
        <f t="shared" si="28"/>
        <v>0</v>
      </c>
      <c r="AG99" s="57">
        <f t="shared" si="28"/>
        <v>0</v>
      </c>
      <c r="AH99" s="57">
        <f t="shared" si="28"/>
        <v>0</v>
      </c>
      <c r="AI99" s="57">
        <f t="shared" si="28"/>
        <v>0</v>
      </c>
      <c r="AJ99" s="57">
        <f t="shared" si="28"/>
        <v>0</v>
      </c>
      <c r="AK99" s="57">
        <f t="shared" si="28"/>
        <v>0</v>
      </c>
      <c r="AL99" s="57">
        <f t="shared" si="28"/>
        <v>0</v>
      </c>
      <c r="AM99" s="57">
        <f t="shared" si="28"/>
        <v>0</v>
      </c>
      <c r="AN99" s="57">
        <f t="shared" si="28"/>
        <v>0</v>
      </c>
      <c r="AO99" s="57">
        <f t="shared" si="28"/>
        <v>0</v>
      </c>
      <c r="AP99" s="57">
        <f t="shared" si="28"/>
        <v>0</v>
      </c>
      <c r="AQ99" s="57">
        <f t="shared" si="28"/>
        <v>0</v>
      </c>
      <c r="AR99" s="57">
        <f t="shared" si="28"/>
        <v>0</v>
      </c>
      <c r="AS99" s="57">
        <f t="shared" si="28"/>
        <v>0</v>
      </c>
      <c r="AV99" s="57" t="s">
        <v>144</v>
      </c>
      <c r="AW99" s="57">
        <f>AW$9</f>
        <v>0</v>
      </c>
      <c r="AX99" s="57">
        <f>AX$9</f>
        <v>0</v>
      </c>
      <c r="AY99" s="57">
        <v>1.39</v>
      </c>
      <c r="AZ99" s="57" t="s">
        <v>64</v>
      </c>
      <c r="BA99" s="57">
        <f t="shared" si="29"/>
        <v>0</v>
      </c>
      <c r="BB99" s="57">
        <f t="shared" si="29"/>
        <v>0</v>
      </c>
      <c r="BC99" s="57">
        <f t="shared" si="29"/>
        <v>0</v>
      </c>
      <c r="BD99" s="57">
        <f t="shared" si="29"/>
        <v>0</v>
      </c>
      <c r="BE99" s="57">
        <f t="shared" si="29"/>
        <v>0</v>
      </c>
      <c r="BF99" s="57">
        <f t="shared" si="29"/>
        <v>0</v>
      </c>
      <c r="BG99" s="57">
        <f t="shared" si="29"/>
        <v>0</v>
      </c>
      <c r="BH99" s="57">
        <f t="shared" si="29"/>
        <v>0</v>
      </c>
      <c r="BI99" s="57">
        <f t="shared" si="29"/>
        <v>0</v>
      </c>
      <c r="BJ99" s="57">
        <f t="shared" si="29"/>
        <v>0</v>
      </c>
      <c r="BK99" s="57">
        <f t="shared" si="29"/>
        <v>0</v>
      </c>
      <c r="BL99" s="57">
        <f t="shared" si="29"/>
        <v>0</v>
      </c>
      <c r="BM99" s="57">
        <f t="shared" si="29"/>
        <v>0</v>
      </c>
      <c r="BN99" s="57">
        <f t="shared" si="29"/>
        <v>0</v>
      </c>
      <c r="BO99" s="57">
        <f t="shared" si="29"/>
        <v>0</v>
      </c>
    </row>
    <row r="100" spans="4:67">
      <c r="X100" s="57"/>
      <c r="Y100" s="57"/>
      <c r="Z100" s="57" t="s">
        <v>144</v>
      </c>
      <c r="AA100" s="57">
        <f>AA$11</f>
        <v>0</v>
      </c>
      <c r="AB100" s="57" t="e">
        <f>1/(AA100^(2/3))</f>
        <v>#DIV/0!</v>
      </c>
      <c r="AC100" s="57">
        <v>2.94</v>
      </c>
      <c r="AD100" s="57" t="s">
        <v>64</v>
      </c>
      <c r="AE100" s="57">
        <f t="shared" ref="AE100:AS100" si="30">AE23-AE48-AE61-AE76</f>
        <v>0</v>
      </c>
      <c r="AF100" s="57">
        <f t="shared" si="30"/>
        <v>0</v>
      </c>
      <c r="AG100" s="57">
        <f t="shared" si="30"/>
        <v>0</v>
      </c>
      <c r="AH100" s="57">
        <f t="shared" si="30"/>
        <v>0</v>
      </c>
      <c r="AI100" s="57">
        <f t="shared" si="30"/>
        <v>0</v>
      </c>
      <c r="AJ100" s="57">
        <f t="shared" si="30"/>
        <v>0</v>
      </c>
      <c r="AK100" s="57">
        <f t="shared" si="30"/>
        <v>0</v>
      </c>
      <c r="AL100" s="57">
        <f t="shared" si="30"/>
        <v>0</v>
      </c>
      <c r="AM100" s="57">
        <f t="shared" si="30"/>
        <v>0</v>
      </c>
      <c r="AN100" s="57">
        <f t="shared" si="30"/>
        <v>0</v>
      </c>
      <c r="AO100" s="57">
        <f t="shared" si="30"/>
        <v>0</v>
      </c>
      <c r="AP100" s="57">
        <f t="shared" si="30"/>
        <v>0</v>
      </c>
      <c r="AQ100" s="57">
        <f t="shared" si="30"/>
        <v>0</v>
      </c>
      <c r="AR100" s="57">
        <f t="shared" si="30"/>
        <v>0</v>
      </c>
      <c r="AS100" s="57">
        <f t="shared" si="30"/>
        <v>0</v>
      </c>
      <c r="AV100" s="57" t="s">
        <v>144</v>
      </c>
      <c r="AW100" s="57">
        <f>AW$11</f>
        <v>0</v>
      </c>
      <c r="AX100" s="57">
        <f>AX$11</f>
        <v>0</v>
      </c>
      <c r="AY100" s="57">
        <v>2.94</v>
      </c>
      <c r="AZ100" s="57" t="s">
        <v>64</v>
      </c>
      <c r="BA100" s="57">
        <f t="shared" ref="BA100:BO100" si="31">BA23-BA48-BA61-BA76</f>
        <v>0</v>
      </c>
      <c r="BB100" s="57">
        <f t="shared" si="31"/>
        <v>0</v>
      </c>
      <c r="BC100" s="57">
        <f t="shared" si="31"/>
        <v>0</v>
      </c>
      <c r="BD100" s="57">
        <f t="shared" si="31"/>
        <v>0</v>
      </c>
      <c r="BE100" s="57">
        <f t="shared" si="31"/>
        <v>0</v>
      </c>
      <c r="BF100" s="57">
        <f t="shared" si="31"/>
        <v>0</v>
      </c>
      <c r="BG100" s="57">
        <f t="shared" si="31"/>
        <v>0</v>
      </c>
      <c r="BH100" s="57">
        <f t="shared" si="31"/>
        <v>0</v>
      </c>
      <c r="BI100" s="57">
        <f t="shared" si="31"/>
        <v>0</v>
      </c>
      <c r="BJ100" s="57">
        <f t="shared" si="31"/>
        <v>0</v>
      </c>
      <c r="BK100" s="57">
        <f t="shared" si="31"/>
        <v>0</v>
      </c>
      <c r="BL100" s="57">
        <f t="shared" si="31"/>
        <v>0</v>
      </c>
      <c r="BM100" s="57">
        <f t="shared" si="31"/>
        <v>0</v>
      </c>
      <c r="BN100" s="57">
        <f t="shared" si="31"/>
        <v>0</v>
      </c>
      <c r="BO100" s="57">
        <f t="shared" si="31"/>
        <v>0</v>
      </c>
    </row>
    <row r="101" spans="4:67">
      <c r="D101" s="57" t="s">
        <v>153</v>
      </c>
      <c r="E101" s="57"/>
      <c r="F101" s="57"/>
      <c r="G101" s="57"/>
      <c r="H101" s="57"/>
      <c r="I101" s="76" t="s">
        <v>50</v>
      </c>
      <c r="J101" s="76"/>
      <c r="K101" s="76"/>
      <c r="L101" s="76"/>
      <c r="M101" s="76"/>
      <c r="N101" s="76" t="s">
        <v>51</v>
      </c>
      <c r="O101" s="76"/>
      <c r="P101" s="76"/>
      <c r="Q101" s="76"/>
      <c r="R101" s="76"/>
      <c r="S101" s="76" t="s">
        <v>52</v>
      </c>
      <c r="T101" s="76"/>
      <c r="U101" s="76"/>
      <c r="V101" s="76"/>
      <c r="W101" s="76"/>
      <c r="X101" s="57"/>
      <c r="Y101" s="57"/>
      <c r="Z101" s="57" t="s">
        <v>144</v>
      </c>
      <c r="AA101" s="57">
        <f>AA$13</f>
        <v>0</v>
      </c>
      <c r="AB101" s="57" t="e">
        <f>1/(AA101^(2/3))</f>
        <v>#DIV/0!</v>
      </c>
      <c r="AC101" s="57">
        <v>4.6500000000000004</v>
      </c>
      <c r="AD101" s="57" t="s">
        <v>64</v>
      </c>
      <c r="AE101" s="57">
        <f t="shared" ref="AE101:AS101" si="32">AE32-AE49-AE63-AE77</f>
        <v>0</v>
      </c>
      <c r="AF101" s="57">
        <f t="shared" si="32"/>
        <v>0</v>
      </c>
      <c r="AG101" s="57">
        <f t="shared" si="32"/>
        <v>0</v>
      </c>
      <c r="AH101" s="57">
        <f t="shared" si="32"/>
        <v>0</v>
      </c>
      <c r="AI101" s="57">
        <f t="shared" si="32"/>
        <v>0</v>
      </c>
      <c r="AJ101" s="57">
        <f t="shared" si="32"/>
        <v>0</v>
      </c>
      <c r="AK101" s="57">
        <f t="shared" si="32"/>
        <v>0</v>
      </c>
      <c r="AL101" s="57">
        <f t="shared" si="32"/>
        <v>0</v>
      </c>
      <c r="AM101" s="57">
        <f t="shared" si="32"/>
        <v>0</v>
      </c>
      <c r="AN101" s="57">
        <f t="shared" si="32"/>
        <v>0</v>
      </c>
      <c r="AO101" s="57">
        <f t="shared" si="32"/>
        <v>0</v>
      </c>
      <c r="AP101" s="57">
        <f t="shared" si="32"/>
        <v>0</v>
      </c>
      <c r="AQ101" s="57">
        <f t="shared" si="32"/>
        <v>0</v>
      </c>
      <c r="AR101" s="57">
        <f t="shared" si="32"/>
        <v>0</v>
      </c>
      <c r="AS101" s="57">
        <f t="shared" si="32"/>
        <v>0</v>
      </c>
      <c r="AV101" s="57" t="s">
        <v>144</v>
      </c>
      <c r="AW101" s="57">
        <f>AW$13</f>
        <v>0</v>
      </c>
      <c r="AX101" s="57">
        <f>AX$13</f>
        <v>0</v>
      </c>
      <c r="AY101" s="57">
        <v>4.6500000000000004</v>
      </c>
      <c r="AZ101" s="57" t="s">
        <v>64</v>
      </c>
      <c r="BA101" s="57">
        <f t="shared" ref="BA101:BO101" si="33">BA32-BA49-BA63-BA77</f>
        <v>0</v>
      </c>
      <c r="BB101" s="57">
        <f t="shared" si="33"/>
        <v>0</v>
      </c>
      <c r="BC101" s="57">
        <f t="shared" si="33"/>
        <v>0</v>
      </c>
      <c r="BD101" s="57">
        <f t="shared" si="33"/>
        <v>0</v>
      </c>
      <c r="BE101" s="57">
        <f t="shared" si="33"/>
        <v>0</v>
      </c>
      <c r="BF101" s="57">
        <f t="shared" si="33"/>
        <v>0</v>
      </c>
      <c r="BG101" s="57">
        <f t="shared" si="33"/>
        <v>0</v>
      </c>
      <c r="BH101" s="57">
        <f t="shared" si="33"/>
        <v>0</v>
      </c>
      <c r="BI101" s="57">
        <f t="shared" si="33"/>
        <v>0</v>
      </c>
      <c r="BJ101" s="57">
        <f t="shared" si="33"/>
        <v>0</v>
      </c>
      <c r="BK101" s="57">
        <f t="shared" si="33"/>
        <v>0</v>
      </c>
      <c r="BL101" s="57">
        <f t="shared" si="33"/>
        <v>0</v>
      </c>
      <c r="BM101" s="57">
        <f t="shared" si="33"/>
        <v>0</v>
      </c>
      <c r="BN101" s="57">
        <f t="shared" si="33"/>
        <v>0</v>
      </c>
      <c r="BO101" s="57">
        <f t="shared" si="33"/>
        <v>0</v>
      </c>
    </row>
    <row r="102" spans="4:67">
      <c r="D102" s="57" t="s">
        <v>4</v>
      </c>
      <c r="E102" s="57" t="s">
        <v>3</v>
      </c>
      <c r="F102" s="57" t="s">
        <v>26</v>
      </c>
      <c r="G102" s="57" t="s">
        <v>66</v>
      </c>
      <c r="H102" s="57" t="s">
        <v>10</v>
      </c>
      <c r="I102" s="57" t="s">
        <v>0</v>
      </c>
      <c r="J102" s="57" t="s">
        <v>1</v>
      </c>
      <c r="K102" s="57" t="s">
        <v>2</v>
      </c>
      <c r="L102" s="57" t="s">
        <v>5</v>
      </c>
      <c r="M102" s="61" t="s">
        <v>61</v>
      </c>
      <c r="N102" s="57" t="s">
        <v>53</v>
      </c>
      <c r="O102" s="57" t="s">
        <v>54</v>
      </c>
      <c r="P102" s="57" t="s">
        <v>55</v>
      </c>
      <c r="Q102" s="57" t="s">
        <v>56</v>
      </c>
      <c r="R102" s="69" t="s">
        <v>62</v>
      </c>
      <c r="S102" s="57" t="s">
        <v>57</v>
      </c>
      <c r="T102" s="57" t="s">
        <v>58</v>
      </c>
      <c r="U102" s="57" t="s">
        <v>59</v>
      </c>
      <c r="V102" s="57" t="s">
        <v>60</v>
      </c>
      <c r="W102" s="69" t="s">
        <v>63</v>
      </c>
    </row>
    <row r="103" spans="4:67">
      <c r="D103" s="57" t="s">
        <v>144</v>
      </c>
      <c r="E103" s="57" t="str">
        <f>E$7</f>
        <v>?</v>
      </c>
      <c r="F103" s="57" t="e">
        <f>1/(E103^(2/3))</f>
        <v>#VALUE!</v>
      </c>
      <c r="G103" s="57">
        <v>-0.62</v>
      </c>
      <c r="H103" s="57" t="s">
        <v>64</v>
      </c>
      <c r="I103" s="57" t="e">
        <f t="shared" ref="I103:W104" si="34">I20-I26-I32-I44</f>
        <v>#VALUE!</v>
      </c>
      <c r="J103" s="57" t="e">
        <f t="shared" si="34"/>
        <v>#VALUE!</v>
      </c>
      <c r="K103" s="57" t="e">
        <f t="shared" si="34"/>
        <v>#VALUE!</v>
      </c>
      <c r="L103" s="57" t="e">
        <f t="shared" si="34"/>
        <v>#VALUE!</v>
      </c>
      <c r="M103" s="57" t="e">
        <f t="shared" si="34"/>
        <v>#VALUE!</v>
      </c>
      <c r="N103" s="57" t="e">
        <f t="shared" si="34"/>
        <v>#VALUE!</v>
      </c>
      <c r="O103" s="57" t="e">
        <f t="shared" si="34"/>
        <v>#VALUE!</v>
      </c>
      <c r="P103" s="57" t="e">
        <f t="shared" si="34"/>
        <v>#VALUE!</v>
      </c>
      <c r="Q103" s="57" t="e">
        <f t="shared" si="34"/>
        <v>#VALUE!</v>
      </c>
      <c r="R103" s="57" t="e">
        <f t="shared" si="34"/>
        <v>#VALUE!</v>
      </c>
      <c r="S103" s="57" t="e">
        <f t="shared" si="34"/>
        <v>#VALUE!</v>
      </c>
      <c r="T103" s="57" t="e">
        <f t="shared" si="34"/>
        <v>#VALUE!</v>
      </c>
      <c r="U103" s="57" t="e">
        <f t="shared" si="34"/>
        <v>#VALUE!</v>
      </c>
      <c r="V103" s="57" t="e">
        <f t="shared" si="34"/>
        <v>#VALUE!</v>
      </c>
      <c r="W103" s="57" t="e">
        <f t="shared" si="34"/>
        <v>#VALUE!</v>
      </c>
    </row>
    <row r="104" spans="4:67">
      <c r="D104" s="57" t="s">
        <v>144</v>
      </c>
      <c r="E104" s="57">
        <f>E$9</f>
        <v>0</v>
      </c>
      <c r="F104" s="57" t="e">
        <f>1/(E104^(2/3))</f>
        <v>#DIV/0!</v>
      </c>
      <c r="G104" s="57">
        <v>1.39</v>
      </c>
      <c r="H104" s="57" t="s">
        <v>64</v>
      </c>
      <c r="I104" s="57" t="e">
        <f t="shared" si="34"/>
        <v>#VALUE!</v>
      </c>
      <c r="J104" s="57" t="e">
        <f t="shared" si="34"/>
        <v>#VALUE!</v>
      </c>
      <c r="K104" s="57" t="e">
        <f t="shared" si="34"/>
        <v>#VALUE!</v>
      </c>
      <c r="L104" s="57" t="e">
        <f t="shared" si="34"/>
        <v>#VALUE!</v>
      </c>
      <c r="M104" s="57" t="e">
        <f t="shared" si="34"/>
        <v>#VALUE!</v>
      </c>
      <c r="N104" s="57" t="e">
        <f t="shared" si="34"/>
        <v>#VALUE!</v>
      </c>
      <c r="O104" s="57" t="e">
        <f t="shared" si="34"/>
        <v>#VALUE!</v>
      </c>
      <c r="P104" s="57" t="e">
        <f t="shared" si="34"/>
        <v>#VALUE!</v>
      </c>
      <c r="Q104" s="57" t="e">
        <f t="shared" si="34"/>
        <v>#VALUE!</v>
      </c>
      <c r="R104" s="57" t="e">
        <f t="shared" si="34"/>
        <v>#VALUE!</v>
      </c>
      <c r="S104" s="57" t="e">
        <f t="shared" si="34"/>
        <v>#VALUE!</v>
      </c>
      <c r="T104" s="57" t="e">
        <f t="shared" si="34"/>
        <v>#VALUE!</v>
      </c>
      <c r="U104" s="57" t="e">
        <f t="shared" si="34"/>
        <v>#VALUE!</v>
      </c>
      <c r="V104" s="57" t="e">
        <f t="shared" si="34"/>
        <v>#VALUE!</v>
      </c>
      <c r="W104" s="57" t="e">
        <f t="shared" si="34"/>
        <v>#VALUE!</v>
      </c>
    </row>
    <row r="105" spans="4:67">
      <c r="D105" s="57" t="s">
        <v>144</v>
      </c>
      <c r="E105" s="57">
        <f>E$11</f>
        <v>0</v>
      </c>
      <c r="F105" s="57" t="e">
        <f>1/(E105^(2/3))</f>
        <v>#DIV/0!</v>
      </c>
      <c r="G105" s="57">
        <v>2.94</v>
      </c>
      <c r="H105" s="57" t="s">
        <v>64</v>
      </c>
      <c r="I105" s="57" t="e">
        <f>I23-#REF!-#REF!-I54</f>
        <v>#REF!</v>
      </c>
      <c r="J105" s="57" t="e">
        <f>J23-#REF!-#REF!-J54</f>
        <v>#REF!</v>
      </c>
      <c r="K105" s="57" t="e">
        <f>K23-#REF!-#REF!-K54</f>
        <v>#REF!</v>
      </c>
      <c r="L105" s="57" t="e">
        <f>L23-#REF!-#REF!-L54</f>
        <v>#REF!</v>
      </c>
      <c r="M105" s="57" t="e">
        <f>M23-#REF!-#REF!-M54</f>
        <v>#REF!</v>
      </c>
      <c r="N105" s="57" t="e">
        <f>N23-#REF!-#REF!-N54</f>
        <v>#REF!</v>
      </c>
      <c r="O105" s="57" t="e">
        <f>O23-#REF!-#REF!-O54</f>
        <v>#REF!</v>
      </c>
      <c r="P105" s="57" t="e">
        <f>P23-#REF!-#REF!-P54</f>
        <v>#REF!</v>
      </c>
      <c r="Q105" s="57" t="e">
        <f>Q23-#REF!-#REF!-Q54</f>
        <v>#REF!</v>
      </c>
      <c r="R105" s="57" t="e">
        <f>R23-#REF!-#REF!-R54</f>
        <v>#REF!</v>
      </c>
      <c r="S105" s="57" t="e">
        <f>S23-#REF!-#REF!-S54</f>
        <v>#REF!</v>
      </c>
      <c r="T105" s="57" t="e">
        <f>T23-#REF!-#REF!-T54</f>
        <v>#REF!</v>
      </c>
      <c r="U105" s="57" t="e">
        <f>U23-#REF!-#REF!-U54</f>
        <v>#REF!</v>
      </c>
      <c r="V105" s="57" t="e">
        <f>V23-#REF!-#REF!-V54</f>
        <v>#REF!</v>
      </c>
      <c r="W105" s="57" t="e">
        <f>W23-#REF!-#REF!-W54</f>
        <v>#REF!</v>
      </c>
    </row>
    <row r="106" spans="4:67">
      <c r="D106" s="57" t="s">
        <v>144</v>
      </c>
      <c r="E106" s="57">
        <f>E$13</f>
        <v>0</v>
      </c>
      <c r="F106" s="57" t="e">
        <f>1/(E106^(2/3))</f>
        <v>#DIV/0!</v>
      </c>
      <c r="G106" s="57">
        <v>4.6500000000000004</v>
      </c>
      <c r="H106" s="57" t="s">
        <v>64</v>
      </c>
      <c r="I106" s="57" t="e">
        <f>#REF!-#REF!-#REF!-I55</f>
        <v>#REF!</v>
      </c>
      <c r="J106" s="57" t="e">
        <f>#REF!-#REF!-#REF!-J55</f>
        <v>#REF!</v>
      </c>
      <c r="K106" s="57" t="e">
        <f>#REF!-#REF!-#REF!-K55</f>
        <v>#REF!</v>
      </c>
      <c r="L106" s="57" t="e">
        <f>#REF!-#REF!-#REF!-L55</f>
        <v>#REF!</v>
      </c>
      <c r="M106" s="57" t="e">
        <f>#REF!-#REF!-#REF!-M55</f>
        <v>#REF!</v>
      </c>
      <c r="N106" s="57" t="e">
        <f>#REF!-#REF!-#REF!-N55</f>
        <v>#REF!</v>
      </c>
      <c r="O106" s="57" t="e">
        <f>#REF!-#REF!-#REF!-O55</f>
        <v>#REF!</v>
      </c>
      <c r="P106" s="57" t="e">
        <f>#REF!-#REF!-#REF!-P55</f>
        <v>#REF!</v>
      </c>
      <c r="Q106" s="57" t="e">
        <f>#REF!-#REF!-#REF!-Q55</f>
        <v>#REF!</v>
      </c>
      <c r="R106" s="57" t="e">
        <f>#REF!-#REF!-#REF!-R55</f>
        <v>#REF!</v>
      </c>
      <c r="S106" s="57" t="e">
        <f>#REF!-#REF!-#REF!-S55</f>
        <v>#REF!</v>
      </c>
      <c r="T106" s="57" t="e">
        <f>#REF!-#REF!-#REF!-T55</f>
        <v>#REF!</v>
      </c>
      <c r="U106" s="57" t="e">
        <f>#REF!-#REF!-#REF!-U55</f>
        <v>#REF!</v>
      </c>
      <c r="V106" s="57" t="e">
        <f>#REF!-#REF!-#REF!-V55</f>
        <v>#REF!</v>
      </c>
      <c r="W106" s="57" t="e">
        <f>#REF!-#REF!-#REF!-W55</f>
        <v>#REF!</v>
      </c>
    </row>
  </sheetData>
  <mergeCells count="82">
    <mergeCell ref="BA96:BE96"/>
    <mergeCell ref="BF96:BJ96"/>
    <mergeCell ref="BK96:BO96"/>
    <mergeCell ref="I101:M101"/>
    <mergeCell ref="N101:R101"/>
    <mergeCell ref="S101:W101"/>
    <mergeCell ref="AO96:AS96"/>
    <mergeCell ref="I84:M84"/>
    <mergeCell ref="N84:R84"/>
    <mergeCell ref="S84:W84"/>
    <mergeCell ref="AE96:AI96"/>
    <mergeCell ref="AJ96:AN96"/>
    <mergeCell ref="CI65:CM65"/>
    <mergeCell ref="CU65:CY65"/>
    <mergeCell ref="AE79:AI79"/>
    <mergeCell ref="AJ79:AN79"/>
    <mergeCell ref="AO79:AS79"/>
    <mergeCell ref="BA79:BE79"/>
    <mergeCell ref="BF79:BJ79"/>
    <mergeCell ref="BK79:BO79"/>
    <mergeCell ref="BW51:CA51"/>
    <mergeCell ref="CI51:CM51"/>
    <mergeCell ref="CU51:CY51"/>
    <mergeCell ref="AE65:AI65"/>
    <mergeCell ref="AJ65:AN65"/>
    <mergeCell ref="AO65:AS65"/>
    <mergeCell ref="BA65:BE65"/>
    <mergeCell ref="BF65:BJ65"/>
    <mergeCell ref="BK65:BO65"/>
    <mergeCell ref="BW65:CA65"/>
    <mergeCell ref="AE51:AI51"/>
    <mergeCell ref="AJ51:AN51"/>
    <mergeCell ref="AO51:AS51"/>
    <mergeCell ref="BA51:BE51"/>
    <mergeCell ref="BF51:BJ51"/>
    <mergeCell ref="BK51:BO51"/>
    <mergeCell ref="I42:M42"/>
    <mergeCell ref="N42:R42"/>
    <mergeCell ref="S42:W42"/>
    <mergeCell ref="I48:M48"/>
    <mergeCell ref="N48:R48"/>
    <mergeCell ref="S48:W48"/>
    <mergeCell ref="BW35:CA35"/>
    <mergeCell ref="CI35:CM35"/>
    <mergeCell ref="CU35:CY35"/>
    <mergeCell ref="I36:M36"/>
    <mergeCell ref="N36:R36"/>
    <mergeCell ref="S36:W36"/>
    <mergeCell ref="AE35:AI35"/>
    <mergeCell ref="AJ35:AN35"/>
    <mergeCell ref="AO35:AS35"/>
    <mergeCell ref="BA35:BE35"/>
    <mergeCell ref="BF35:BJ35"/>
    <mergeCell ref="BK35:BO35"/>
    <mergeCell ref="I24:M24"/>
    <mergeCell ref="N24:R24"/>
    <mergeCell ref="S24:W24"/>
    <mergeCell ref="I30:M30"/>
    <mergeCell ref="N30:R30"/>
    <mergeCell ref="S30:W30"/>
    <mergeCell ref="CU18:CY18"/>
    <mergeCell ref="BK4:BO4"/>
    <mergeCell ref="BW4:CA4"/>
    <mergeCell ref="CI4:CM4"/>
    <mergeCell ref="CU4:CY4"/>
    <mergeCell ref="BK18:BO18"/>
    <mergeCell ref="BW18:CA18"/>
    <mergeCell ref="CI18:CM18"/>
    <mergeCell ref="BA4:BE4"/>
    <mergeCell ref="BF4:BJ4"/>
    <mergeCell ref="AO18:AS18"/>
    <mergeCell ref="I4:M4"/>
    <mergeCell ref="AE4:AI4"/>
    <mergeCell ref="AJ4:AN4"/>
    <mergeCell ref="AO4:AS4"/>
    <mergeCell ref="I18:M18"/>
    <mergeCell ref="N18:R18"/>
    <mergeCell ref="S18:W18"/>
    <mergeCell ref="AE18:AI18"/>
    <mergeCell ref="AJ18:AN18"/>
    <mergeCell ref="BA18:BE18"/>
    <mergeCell ref="BF18:BJ18"/>
  </mergeCells>
  <phoneticPr fontId="11"/>
  <dataValidations count="1">
    <dataValidation type="list" allowBlank="1" showInputMessage="1" showErrorMessage="1" sqref="H6:H16 JD6:JD16 SZ6:SZ16 ACV6:ACV16 AMR6:AMR16 AWN6:AWN16 BGJ6:BGJ16 BQF6:BQF16 CAB6:CAB16 CJX6:CJX16 CTT6:CTT16 DDP6:DDP16 DNL6:DNL16 DXH6:DXH16 EHD6:EHD16 EQZ6:EQZ16 FAV6:FAV16 FKR6:FKR16 FUN6:FUN16 GEJ6:GEJ16 GOF6:GOF16 GYB6:GYB16 HHX6:HHX16 HRT6:HRT16 IBP6:IBP16 ILL6:ILL16 IVH6:IVH16 JFD6:JFD16 JOZ6:JOZ16 JYV6:JYV16 KIR6:KIR16 KSN6:KSN16 LCJ6:LCJ16 LMF6:LMF16 LWB6:LWB16 MFX6:MFX16 MPT6:MPT16 MZP6:MZP16 NJL6:NJL16 NTH6:NTH16 ODD6:ODD16 OMZ6:OMZ16 OWV6:OWV16 PGR6:PGR16 PQN6:PQN16 QAJ6:QAJ16 QKF6:QKF16 QUB6:QUB16 RDX6:RDX16 RNT6:RNT16 RXP6:RXP16 SHL6:SHL16 SRH6:SRH16 TBD6:TBD16 TKZ6:TKZ16 TUV6:TUV16 UER6:UER16 UON6:UON16 UYJ6:UYJ16 VIF6:VIF16 VSB6:VSB16 WBX6:WBX16 WLT6:WLT16 WVP6:WVP16 H65547:H65557 JD65547:JD65557 SZ65547:SZ65557 ACV65547:ACV65557 AMR65547:AMR65557 AWN65547:AWN65557 BGJ65547:BGJ65557 BQF65547:BQF65557 CAB65547:CAB65557 CJX65547:CJX65557 CTT65547:CTT65557 DDP65547:DDP65557 DNL65547:DNL65557 DXH65547:DXH65557 EHD65547:EHD65557 EQZ65547:EQZ65557 FAV65547:FAV65557 FKR65547:FKR65557 FUN65547:FUN65557 GEJ65547:GEJ65557 GOF65547:GOF65557 GYB65547:GYB65557 HHX65547:HHX65557 HRT65547:HRT65557 IBP65547:IBP65557 ILL65547:ILL65557 IVH65547:IVH65557 JFD65547:JFD65557 JOZ65547:JOZ65557 JYV65547:JYV65557 KIR65547:KIR65557 KSN65547:KSN65557 LCJ65547:LCJ65557 LMF65547:LMF65557 LWB65547:LWB65557 MFX65547:MFX65557 MPT65547:MPT65557 MZP65547:MZP65557 NJL65547:NJL65557 NTH65547:NTH65557 ODD65547:ODD65557 OMZ65547:OMZ65557 OWV65547:OWV65557 PGR65547:PGR65557 PQN65547:PQN65557 QAJ65547:QAJ65557 QKF65547:QKF65557 QUB65547:QUB65557 RDX65547:RDX65557 RNT65547:RNT65557 RXP65547:RXP65557 SHL65547:SHL65557 SRH65547:SRH65557 TBD65547:TBD65557 TKZ65547:TKZ65557 TUV65547:TUV65557 UER65547:UER65557 UON65547:UON65557 UYJ65547:UYJ65557 VIF65547:VIF65557 VSB65547:VSB65557 WBX65547:WBX65557 WLT65547:WLT65557 WVP65547:WVP65557 H131083:H131093 JD131083:JD131093 SZ131083:SZ131093 ACV131083:ACV131093 AMR131083:AMR131093 AWN131083:AWN131093 BGJ131083:BGJ131093 BQF131083:BQF131093 CAB131083:CAB131093 CJX131083:CJX131093 CTT131083:CTT131093 DDP131083:DDP131093 DNL131083:DNL131093 DXH131083:DXH131093 EHD131083:EHD131093 EQZ131083:EQZ131093 FAV131083:FAV131093 FKR131083:FKR131093 FUN131083:FUN131093 GEJ131083:GEJ131093 GOF131083:GOF131093 GYB131083:GYB131093 HHX131083:HHX131093 HRT131083:HRT131093 IBP131083:IBP131093 ILL131083:ILL131093 IVH131083:IVH131093 JFD131083:JFD131093 JOZ131083:JOZ131093 JYV131083:JYV131093 KIR131083:KIR131093 KSN131083:KSN131093 LCJ131083:LCJ131093 LMF131083:LMF131093 LWB131083:LWB131093 MFX131083:MFX131093 MPT131083:MPT131093 MZP131083:MZP131093 NJL131083:NJL131093 NTH131083:NTH131093 ODD131083:ODD131093 OMZ131083:OMZ131093 OWV131083:OWV131093 PGR131083:PGR131093 PQN131083:PQN131093 QAJ131083:QAJ131093 QKF131083:QKF131093 QUB131083:QUB131093 RDX131083:RDX131093 RNT131083:RNT131093 RXP131083:RXP131093 SHL131083:SHL131093 SRH131083:SRH131093 TBD131083:TBD131093 TKZ131083:TKZ131093 TUV131083:TUV131093 UER131083:UER131093 UON131083:UON131093 UYJ131083:UYJ131093 VIF131083:VIF131093 VSB131083:VSB131093 WBX131083:WBX131093 WLT131083:WLT131093 WVP131083:WVP131093 H196619:H196629 JD196619:JD196629 SZ196619:SZ196629 ACV196619:ACV196629 AMR196619:AMR196629 AWN196619:AWN196629 BGJ196619:BGJ196629 BQF196619:BQF196629 CAB196619:CAB196629 CJX196619:CJX196629 CTT196619:CTT196629 DDP196619:DDP196629 DNL196619:DNL196629 DXH196619:DXH196629 EHD196619:EHD196629 EQZ196619:EQZ196629 FAV196619:FAV196629 FKR196619:FKR196629 FUN196619:FUN196629 GEJ196619:GEJ196629 GOF196619:GOF196629 GYB196619:GYB196629 HHX196619:HHX196629 HRT196619:HRT196629 IBP196619:IBP196629 ILL196619:ILL196629 IVH196619:IVH196629 JFD196619:JFD196629 JOZ196619:JOZ196629 JYV196619:JYV196629 KIR196619:KIR196629 KSN196619:KSN196629 LCJ196619:LCJ196629 LMF196619:LMF196629 LWB196619:LWB196629 MFX196619:MFX196629 MPT196619:MPT196629 MZP196619:MZP196629 NJL196619:NJL196629 NTH196619:NTH196629 ODD196619:ODD196629 OMZ196619:OMZ196629 OWV196619:OWV196629 PGR196619:PGR196629 PQN196619:PQN196629 QAJ196619:QAJ196629 QKF196619:QKF196629 QUB196619:QUB196629 RDX196619:RDX196629 RNT196619:RNT196629 RXP196619:RXP196629 SHL196619:SHL196629 SRH196619:SRH196629 TBD196619:TBD196629 TKZ196619:TKZ196629 TUV196619:TUV196629 UER196619:UER196629 UON196619:UON196629 UYJ196619:UYJ196629 VIF196619:VIF196629 VSB196619:VSB196629 WBX196619:WBX196629 WLT196619:WLT196629 WVP196619:WVP196629 H262155:H262165 JD262155:JD262165 SZ262155:SZ262165 ACV262155:ACV262165 AMR262155:AMR262165 AWN262155:AWN262165 BGJ262155:BGJ262165 BQF262155:BQF262165 CAB262155:CAB262165 CJX262155:CJX262165 CTT262155:CTT262165 DDP262155:DDP262165 DNL262155:DNL262165 DXH262155:DXH262165 EHD262155:EHD262165 EQZ262155:EQZ262165 FAV262155:FAV262165 FKR262155:FKR262165 FUN262155:FUN262165 GEJ262155:GEJ262165 GOF262155:GOF262165 GYB262155:GYB262165 HHX262155:HHX262165 HRT262155:HRT262165 IBP262155:IBP262165 ILL262155:ILL262165 IVH262155:IVH262165 JFD262155:JFD262165 JOZ262155:JOZ262165 JYV262155:JYV262165 KIR262155:KIR262165 KSN262155:KSN262165 LCJ262155:LCJ262165 LMF262155:LMF262165 LWB262155:LWB262165 MFX262155:MFX262165 MPT262155:MPT262165 MZP262155:MZP262165 NJL262155:NJL262165 NTH262155:NTH262165 ODD262155:ODD262165 OMZ262155:OMZ262165 OWV262155:OWV262165 PGR262155:PGR262165 PQN262155:PQN262165 QAJ262155:QAJ262165 QKF262155:QKF262165 QUB262155:QUB262165 RDX262155:RDX262165 RNT262155:RNT262165 RXP262155:RXP262165 SHL262155:SHL262165 SRH262155:SRH262165 TBD262155:TBD262165 TKZ262155:TKZ262165 TUV262155:TUV262165 UER262155:UER262165 UON262155:UON262165 UYJ262155:UYJ262165 VIF262155:VIF262165 VSB262155:VSB262165 WBX262155:WBX262165 WLT262155:WLT262165 WVP262155:WVP262165 H327691:H327701 JD327691:JD327701 SZ327691:SZ327701 ACV327691:ACV327701 AMR327691:AMR327701 AWN327691:AWN327701 BGJ327691:BGJ327701 BQF327691:BQF327701 CAB327691:CAB327701 CJX327691:CJX327701 CTT327691:CTT327701 DDP327691:DDP327701 DNL327691:DNL327701 DXH327691:DXH327701 EHD327691:EHD327701 EQZ327691:EQZ327701 FAV327691:FAV327701 FKR327691:FKR327701 FUN327691:FUN327701 GEJ327691:GEJ327701 GOF327691:GOF327701 GYB327691:GYB327701 HHX327691:HHX327701 HRT327691:HRT327701 IBP327691:IBP327701 ILL327691:ILL327701 IVH327691:IVH327701 JFD327691:JFD327701 JOZ327691:JOZ327701 JYV327691:JYV327701 KIR327691:KIR327701 KSN327691:KSN327701 LCJ327691:LCJ327701 LMF327691:LMF327701 LWB327691:LWB327701 MFX327691:MFX327701 MPT327691:MPT327701 MZP327691:MZP327701 NJL327691:NJL327701 NTH327691:NTH327701 ODD327691:ODD327701 OMZ327691:OMZ327701 OWV327691:OWV327701 PGR327691:PGR327701 PQN327691:PQN327701 QAJ327691:QAJ327701 QKF327691:QKF327701 QUB327691:QUB327701 RDX327691:RDX327701 RNT327691:RNT327701 RXP327691:RXP327701 SHL327691:SHL327701 SRH327691:SRH327701 TBD327691:TBD327701 TKZ327691:TKZ327701 TUV327691:TUV327701 UER327691:UER327701 UON327691:UON327701 UYJ327691:UYJ327701 VIF327691:VIF327701 VSB327691:VSB327701 WBX327691:WBX327701 WLT327691:WLT327701 WVP327691:WVP327701 H393227:H393237 JD393227:JD393237 SZ393227:SZ393237 ACV393227:ACV393237 AMR393227:AMR393237 AWN393227:AWN393237 BGJ393227:BGJ393237 BQF393227:BQF393237 CAB393227:CAB393237 CJX393227:CJX393237 CTT393227:CTT393237 DDP393227:DDP393237 DNL393227:DNL393237 DXH393227:DXH393237 EHD393227:EHD393237 EQZ393227:EQZ393237 FAV393227:FAV393237 FKR393227:FKR393237 FUN393227:FUN393237 GEJ393227:GEJ393237 GOF393227:GOF393237 GYB393227:GYB393237 HHX393227:HHX393237 HRT393227:HRT393237 IBP393227:IBP393237 ILL393227:ILL393237 IVH393227:IVH393237 JFD393227:JFD393237 JOZ393227:JOZ393237 JYV393227:JYV393237 KIR393227:KIR393237 KSN393227:KSN393237 LCJ393227:LCJ393237 LMF393227:LMF393237 LWB393227:LWB393237 MFX393227:MFX393237 MPT393227:MPT393237 MZP393227:MZP393237 NJL393227:NJL393237 NTH393227:NTH393237 ODD393227:ODD393237 OMZ393227:OMZ393237 OWV393227:OWV393237 PGR393227:PGR393237 PQN393227:PQN393237 QAJ393227:QAJ393237 QKF393227:QKF393237 QUB393227:QUB393237 RDX393227:RDX393237 RNT393227:RNT393237 RXP393227:RXP393237 SHL393227:SHL393237 SRH393227:SRH393237 TBD393227:TBD393237 TKZ393227:TKZ393237 TUV393227:TUV393237 UER393227:UER393237 UON393227:UON393237 UYJ393227:UYJ393237 VIF393227:VIF393237 VSB393227:VSB393237 WBX393227:WBX393237 WLT393227:WLT393237 WVP393227:WVP393237 H458763:H458773 JD458763:JD458773 SZ458763:SZ458773 ACV458763:ACV458773 AMR458763:AMR458773 AWN458763:AWN458773 BGJ458763:BGJ458773 BQF458763:BQF458773 CAB458763:CAB458773 CJX458763:CJX458773 CTT458763:CTT458773 DDP458763:DDP458773 DNL458763:DNL458773 DXH458763:DXH458773 EHD458763:EHD458773 EQZ458763:EQZ458773 FAV458763:FAV458773 FKR458763:FKR458773 FUN458763:FUN458773 GEJ458763:GEJ458773 GOF458763:GOF458773 GYB458763:GYB458773 HHX458763:HHX458773 HRT458763:HRT458773 IBP458763:IBP458773 ILL458763:ILL458773 IVH458763:IVH458773 JFD458763:JFD458773 JOZ458763:JOZ458773 JYV458763:JYV458773 KIR458763:KIR458773 KSN458763:KSN458773 LCJ458763:LCJ458773 LMF458763:LMF458773 LWB458763:LWB458773 MFX458763:MFX458773 MPT458763:MPT458773 MZP458763:MZP458773 NJL458763:NJL458773 NTH458763:NTH458773 ODD458763:ODD458773 OMZ458763:OMZ458773 OWV458763:OWV458773 PGR458763:PGR458773 PQN458763:PQN458773 QAJ458763:QAJ458773 QKF458763:QKF458773 QUB458763:QUB458773 RDX458763:RDX458773 RNT458763:RNT458773 RXP458763:RXP458773 SHL458763:SHL458773 SRH458763:SRH458773 TBD458763:TBD458773 TKZ458763:TKZ458773 TUV458763:TUV458773 UER458763:UER458773 UON458763:UON458773 UYJ458763:UYJ458773 VIF458763:VIF458773 VSB458763:VSB458773 WBX458763:WBX458773 WLT458763:WLT458773 WVP458763:WVP458773 H524299:H524309 JD524299:JD524309 SZ524299:SZ524309 ACV524299:ACV524309 AMR524299:AMR524309 AWN524299:AWN524309 BGJ524299:BGJ524309 BQF524299:BQF524309 CAB524299:CAB524309 CJX524299:CJX524309 CTT524299:CTT524309 DDP524299:DDP524309 DNL524299:DNL524309 DXH524299:DXH524309 EHD524299:EHD524309 EQZ524299:EQZ524309 FAV524299:FAV524309 FKR524299:FKR524309 FUN524299:FUN524309 GEJ524299:GEJ524309 GOF524299:GOF524309 GYB524299:GYB524309 HHX524299:HHX524309 HRT524299:HRT524309 IBP524299:IBP524309 ILL524299:ILL524309 IVH524299:IVH524309 JFD524299:JFD524309 JOZ524299:JOZ524309 JYV524299:JYV524309 KIR524299:KIR524309 KSN524299:KSN524309 LCJ524299:LCJ524309 LMF524299:LMF524309 LWB524299:LWB524309 MFX524299:MFX524309 MPT524299:MPT524309 MZP524299:MZP524309 NJL524299:NJL524309 NTH524299:NTH524309 ODD524299:ODD524309 OMZ524299:OMZ524309 OWV524299:OWV524309 PGR524299:PGR524309 PQN524299:PQN524309 QAJ524299:QAJ524309 QKF524299:QKF524309 QUB524299:QUB524309 RDX524299:RDX524309 RNT524299:RNT524309 RXP524299:RXP524309 SHL524299:SHL524309 SRH524299:SRH524309 TBD524299:TBD524309 TKZ524299:TKZ524309 TUV524299:TUV524309 UER524299:UER524309 UON524299:UON524309 UYJ524299:UYJ524309 VIF524299:VIF524309 VSB524299:VSB524309 WBX524299:WBX524309 WLT524299:WLT524309 WVP524299:WVP524309 H589835:H589845 JD589835:JD589845 SZ589835:SZ589845 ACV589835:ACV589845 AMR589835:AMR589845 AWN589835:AWN589845 BGJ589835:BGJ589845 BQF589835:BQF589845 CAB589835:CAB589845 CJX589835:CJX589845 CTT589835:CTT589845 DDP589835:DDP589845 DNL589835:DNL589845 DXH589835:DXH589845 EHD589835:EHD589845 EQZ589835:EQZ589845 FAV589835:FAV589845 FKR589835:FKR589845 FUN589835:FUN589845 GEJ589835:GEJ589845 GOF589835:GOF589845 GYB589835:GYB589845 HHX589835:HHX589845 HRT589835:HRT589845 IBP589835:IBP589845 ILL589835:ILL589845 IVH589835:IVH589845 JFD589835:JFD589845 JOZ589835:JOZ589845 JYV589835:JYV589845 KIR589835:KIR589845 KSN589835:KSN589845 LCJ589835:LCJ589845 LMF589835:LMF589845 LWB589835:LWB589845 MFX589835:MFX589845 MPT589835:MPT589845 MZP589835:MZP589845 NJL589835:NJL589845 NTH589835:NTH589845 ODD589835:ODD589845 OMZ589835:OMZ589845 OWV589835:OWV589845 PGR589835:PGR589845 PQN589835:PQN589845 QAJ589835:QAJ589845 QKF589835:QKF589845 QUB589835:QUB589845 RDX589835:RDX589845 RNT589835:RNT589845 RXP589835:RXP589845 SHL589835:SHL589845 SRH589835:SRH589845 TBD589835:TBD589845 TKZ589835:TKZ589845 TUV589835:TUV589845 UER589835:UER589845 UON589835:UON589845 UYJ589835:UYJ589845 VIF589835:VIF589845 VSB589835:VSB589845 WBX589835:WBX589845 WLT589835:WLT589845 WVP589835:WVP589845 H655371:H655381 JD655371:JD655381 SZ655371:SZ655381 ACV655371:ACV655381 AMR655371:AMR655381 AWN655371:AWN655381 BGJ655371:BGJ655381 BQF655371:BQF655381 CAB655371:CAB655381 CJX655371:CJX655381 CTT655371:CTT655381 DDP655371:DDP655381 DNL655371:DNL655381 DXH655371:DXH655381 EHD655371:EHD655381 EQZ655371:EQZ655381 FAV655371:FAV655381 FKR655371:FKR655381 FUN655371:FUN655381 GEJ655371:GEJ655381 GOF655371:GOF655381 GYB655371:GYB655381 HHX655371:HHX655381 HRT655371:HRT655381 IBP655371:IBP655381 ILL655371:ILL655381 IVH655371:IVH655381 JFD655371:JFD655381 JOZ655371:JOZ655381 JYV655371:JYV655381 KIR655371:KIR655381 KSN655371:KSN655381 LCJ655371:LCJ655381 LMF655371:LMF655381 LWB655371:LWB655381 MFX655371:MFX655381 MPT655371:MPT655381 MZP655371:MZP655381 NJL655371:NJL655381 NTH655371:NTH655381 ODD655371:ODD655381 OMZ655371:OMZ655381 OWV655371:OWV655381 PGR655371:PGR655381 PQN655371:PQN655381 QAJ655371:QAJ655381 QKF655371:QKF655381 QUB655371:QUB655381 RDX655371:RDX655381 RNT655371:RNT655381 RXP655371:RXP655381 SHL655371:SHL655381 SRH655371:SRH655381 TBD655371:TBD655381 TKZ655371:TKZ655381 TUV655371:TUV655381 UER655371:UER655381 UON655371:UON655381 UYJ655371:UYJ655381 VIF655371:VIF655381 VSB655371:VSB655381 WBX655371:WBX655381 WLT655371:WLT655381 WVP655371:WVP655381 H720907:H720917 JD720907:JD720917 SZ720907:SZ720917 ACV720907:ACV720917 AMR720907:AMR720917 AWN720907:AWN720917 BGJ720907:BGJ720917 BQF720907:BQF720917 CAB720907:CAB720917 CJX720907:CJX720917 CTT720907:CTT720917 DDP720907:DDP720917 DNL720907:DNL720917 DXH720907:DXH720917 EHD720907:EHD720917 EQZ720907:EQZ720917 FAV720907:FAV720917 FKR720907:FKR720917 FUN720907:FUN720917 GEJ720907:GEJ720917 GOF720907:GOF720917 GYB720907:GYB720917 HHX720907:HHX720917 HRT720907:HRT720917 IBP720907:IBP720917 ILL720907:ILL720917 IVH720907:IVH720917 JFD720907:JFD720917 JOZ720907:JOZ720917 JYV720907:JYV720917 KIR720907:KIR720917 KSN720907:KSN720917 LCJ720907:LCJ720917 LMF720907:LMF720917 LWB720907:LWB720917 MFX720907:MFX720917 MPT720907:MPT720917 MZP720907:MZP720917 NJL720907:NJL720917 NTH720907:NTH720917 ODD720907:ODD720917 OMZ720907:OMZ720917 OWV720907:OWV720917 PGR720907:PGR720917 PQN720907:PQN720917 QAJ720907:QAJ720917 QKF720907:QKF720917 QUB720907:QUB720917 RDX720907:RDX720917 RNT720907:RNT720917 RXP720907:RXP720917 SHL720907:SHL720917 SRH720907:SRH720917 TBD720907:TBD720917 TKZ720907:TKZ720917 TUV720907:TUV720917 UER720907:UER720917 UON720907:UON720917 UYJ720907:UYJ720917 VIF720907:VIF720917 VSB720907:VSB720917 WBX720907:WBX720917 WLT720907:WLT720917 WVP720907:WVP720917 H786443:H786453 JD786443:JD786453 SZ786443:SZ786453 ACV786443:ACV786453 AMR786443:AMR786453 AWN786443:AWN786453 BGJ786443:BGJ786453 BQF786443:BQF786453 CAB786443:CAB786453 CJX786443:CJX786453 CTT786443:CTT786453 DDP786443:DDP786453 DNL786443:DNL786453 DXH786443:DXH786453 EHD786443:EHD786453 EQZ786443:EQZ786453 FAV786443:FAV786453 FKR786443:FKR786453 FUN786443:FUN786453 GEJ786443:GEJ786453 GOF786443:GOF786453 GYB786443:GYB786453 HHX786443:HHX786453 HRT786443:HRT786453 IBP786443:IBP786453 ILL786443:ILL786453 IVH786443:IVH786453 JFD786443:JFD786453 JOZ786443:JOZ786453 JYV786443:JYV786453 KIR786443:KIR786453 KSN786443:KSN786453 LCJ786443:LCJ786453 LMF786443:LMF786453 LWB786443:LWB786453 MFX786443:MFX786453 MPT786443:MPT786453 MZP786443:MZP786453 NJL786443:NJL786453 NTH786443:NTH786453 ODD786443:ODD786453 OMZ786443:OMZ786453 OWV786443:OWV786453 PGR786443:PGR786453 PQN786443:PQN786453 QAJ786443:QAJ786453 QKF786443:QKF786453 QUB786443:QUB786453 RDX786443:RDX786453 RNT786443:RNT786453 RXP786443:RXP786453 SHL786443:SHL786453 SRH786443:SRH786453 TBD786443:TBD786453 TKZ786443:TKZ786453 TUV786443:TUV786453 UER786443:UER786453 UON786443:UON786453 UYJ786443:UYJ786453 VIF786443:VIF786453 VSB786443:VSB786453 WBX786443:WBX786453 WLT786443:WLT786453 WVP786443:WVP786453 H851979:H851989 JD851979:JD851989 SZ851979:SZ851989 ACV851979:ACV851989 AMR851979:AMR851989 AWN851979:AWN851989 BGJ851979:BGJ851989 BQF851979:BQF851989 CAB851979:CAB851989 CJX851979:CJX851989 CTT851979:CTT851989 DDP851979:DDP851989 DNL851979:DNL851989 DXH851979:DXH851989 EHD851979:EHD851989 EQZ851979:EQZ851989 FAV851979:FAV851989 FKR851979:FKR851989 FUN851979:FUN851989 GEJ851979:GEJ851989 GOF851979:GOF851989 GYB851979:GYB851989 HHX851979:HHX851989 HRT851979:HRT851989 IBP851979:IBP851989 ILL851979:ILL851989 IVH851979:IVH851989 JFD851979:JFD851989 JOZ851979:JOZ851989 JYV851979:JYV851989 KIR851979:KIR851989 KSN851979:KSN851989 LCJ851979:LCJ851989 LMF851979:LMF851989 LWB851979:LWB851989 MFX851979:MFX851989 MPT851979:MPT851989 MZP851979:MZP851989 NJL851979:NJL851989 NTH851979:NTH851989 ODD851979:ODD851989 OMZ851979:OMZ851989 OWV851979:OWV851989 PGR851979:PGR851989 PQN851979:PQN851989 QAJ851979:QAJ851989 QKF851979:QKF851989 QUB851979:QUB851989 RDX851979:RDX851989 RNT851979:RNT851989 RXP851979:RXP851989 SHL851979:SHL851989 SRH851979:SRH851989 TBD851979:TBD851989 TKZ851979:TKZ851989 TUV851979:TUV851989 UER851979:UER851989 UON851979:UON851989 UYJ851979:UYJ851989 VIF851979:VIF851989 VSB851979:VSB851989 WBX851979:WBX851989 WLT851979:WLT851989 WVP851979:WVP851989 H917515:H917525 JD917515:JD917525 SZ917515:SZ917525 ACV917515:ACV917525 AMR917515:AMR917525 AWN917515:AWN917525 BGJ917515:BGJ917525 BQF917515:BQF917525 CAB917515:CAB917525 CJX917515:CJX917525 CTT917515:CTT917525 DDP917515:DDP917525 DNL917515:DNL917525 DXH917515:DXH917525 EHD917515:EHD917525 EQZ917515:EQZ917525 FAV917515:FAV917525 FKR917515:FKR917525 FUN917515:FUN917525 GEJ917515:GEJ917525 GOF917515:GOF917525 GYB917515:GYB917525 HHX917515:HHX917525 HRT917515:HRT917525 IBP917515:IBP917525 ILL917515:ILL917525 IVH917515:IVH917525 JFD917515:JFD917525 JOZ917515:JOZ917525 JYV917515:JYV917525 KIR917515:KIR917525 KSN917515:KSN917525 LCJ917515:LCJ917525 LMF917515:LMF917525 LWB917515:LWB917525 MFX917515:MFX917525 MPT917515:MPT917525 MZP917515:MZP917525 NJL917515:NJL917525 NTH917515:NTH917525 ODD917515:ODD917525 OMZ917515:OMZ917525 OWV917515:OWV917525 PGR917515:PGR917525 PQN917515:PQN917525 QAJ917515:QAJ917525 QKF917515:QKF917525 QUB917515:QUB917525 RDX917515:RDX917525 RNT917515:RNT917525 RXP917515:RXP917525 SHL917515:SHL917525 SRH917515:SRH917525 TBD917515:TBD917525 TKZ917515:TKZ917525 TUV917515:TUV917525 UER917515:UER917525 UON917515:UON917525 UYJ917515:UYJ917525 VIF917515:VIF917525 VSB917515:VSB917525 WBX917515:WBX917525 WLT917515:WLT917525 WVP917515:WVP917525 H983051:H983061 JD983051:JD983061 SZ983051:SZ983061 ACV983051:ACV983061 AMR983051:AMR983061 AWN983051:AWN983061 BGJ983051:BGJ983061 BQF983051:BQF983061 CAB983051:CAB983061 CJX983051:CJX983061 CTT983051:CTT983061 DDP983051:DDP983061 DNL983051:DNL983061 DXH983051:DXH983061 EHD983051:EHD983061 EQZ983051:EQZ983061 FAV983051:FAV983061 FKR983051:FKR983061 FUN983051:FUN983061 GEJ983051:GEJ983061 GOF983051:GOF983061 GYB983051:GYB983061 HHX983051:HHX983061 HRT983051:HRT983061 IBP983051:IBP983061 ILL983051:ILL983061 IVH983051:IVH983061 JFD983051:JFD983061 JOZ983051:JOZ983061 JYV983051:JYV983061 KIR983051:KIR983061 KSN983051:KSN983061 LCJ983051:LCJ983061 LMF983051:LMF983061 LWB983051:LWB983061 MFX983051:MFX983061 MPT983051:MPT983061 MZP983051:MZP983061 NJL983051:NJL983061 NTH983051:NTH983061 ODD983051:ODD983061 OMZ983051:OMZ983061 OWV983051:OWV983061 PGR983051:PGR983061 PQN983051:PQN983061 QAJ983051:QAJ983061 QKF983051:QKF983061 QUB983051:QUB983061 RDX983051:RDX983061 RNT983051:RNT983061 RXP983051:RXP983061 SHL983051:SHL983061 SRH983051:SRH983061 TBD983051:TBD983061 TKZ983051:TKZ983061 TUV983051:TUV983061 UER983051:UER983061 UON983051:UON983061 UYJ983051:UYJ983061 VIF983051:VIF983061 VSB983051:VSB983061 WBX983051:WBX983061 WLT983051:WLT983061 WVP983051:WVP983061 H87:H97 JD87:JD97 SZ87:SZ97 ACV87:ACV97 AMR87:AMR97 AWN87:AWN97 BGJ87:BGJ97 BQF87:BQF97 CAB87:CAB97 CJX87:CJX97 CTT87:CTT97 DDP87:DDP97 DNL87:DNL97 DXH87:DXH97 EHD87:EHD97 EQZ87:EQZ97 FAV87:FAV97 FKR87:FKR97 FUN87:FUN97 GEJ87:GEJ97 GOF87:GOF97 GYB87:GYB97 HHX87:HHX97 HRT87:HRT97 IBP87:IBP97 ILL87:ILL97 IVH87:IVH97 JFD87:JFD97 JOZ87:JOZ97 JYV87:JYV97 KIR87:KIR97 KSN87:KSN97 LCJ87:LCJ97 LMF87:LMF97 LWB87:LWB97 MFX87:MFX97 MPT87:MPT97 MZP87:MZP97 NJL87:NJL97 NTH87:NTH97 ODD87:ODD97 OMZ87:OMZ97 OWV87:OWV97 PGR87:PGR97 PQN87:PQN97 QAJ87:QAJ97 QKF87:QKF97 QUB87:QUB97 RDX87:RDX97 RNT87:RNT97 RXP87:RXP97 SHL87:SHL97 SRH87:SRH97 TBD87:TBD97 TKZ87:TKZ97 TUV87:TUV97 UER87:UER97 UON87:UON97 UYJ87:UYJ97 VIF87:VIF97 VSB87:VSB97 WBX87:WBX97 WLT87:WLT97 WVP87:WVP97 H65623:H65633 JD65623:JD65633 SZ65623:SZ65633 ACV65623:ACV65633 AMR65623:AMR65633 AWN65623:AWN65633 BGJ65623:BGJ65633 BQF65623:BQF65633 CAB65623:CAB65633 CJX65623:CJX65633 CTT65623:CTT65633 DDP65623:DDP65633 DNL65623:DNL65633 DXH65623:DXH65633 EHD65623:EHD65633 EQZ65623:EQZ65633 FAV65623:FAV65633 FKR65623:FKR65633 FUN65623:FUN65633 GEJ65623:GEJ65633 GOF65623:GOF65633 GYB65623:GYB65633 HHX65623:HHX65633 HRT65623:HRT65633 IBP65623:IBP65633 ILL65623:ILL65633 IVH65623:IVH65633 JFD65623:JFD65633 JOZ65623:JOZ65633 JYV65623:JYV65633 KIR65623:KIR65633 KSN65623:KSN65633 LCJ65623:LCJ65633 LMF65623:LMF65633 LWB65623:LWB65633 MFX65623:MFX65633 MPT65623:MPT65633 MZP65623:MZP65633 NJL65623:NJL65633 NTH65623:NTH65633 ODD65623:ODD65633 OMZ65623:OMZ65633 OWV65623:OWV65633 PGR65623:PGR65633 PQN65623:PQN65633 QAJ65623:QAJ65633 QKF65623:QKF65633 QUB65623:QUB65633 RDX65623:RDX65633 RNT65623:RNT65633 RXP65623:RXP65633 SHL65623:SHL65633 SRH65623:SRH65633 TBD65623:TBD65633 TKZ65623:TKZ65633 TUV65623:TUV65633 UER65623:UER65633 UON65623:UON65633 UYJ65623:UYJ65633 VIF65623:VIF65633 VSB65623:VSB65633 WBX65623:WBX65633 WLT65623:WLT65633 WVP65623:WVP65633 H131159:H131169 JD131159:JD131169 SZ131159:SZ131169 ACV131159:ACV131169 AMR131159:AMR131169 AWN131159:AWN131169 BGJ131159:BGJ131169 BQF131159:BQF131169 CAB131159:CAB131169 CJX131159:CJX131169 CTT131159:CTT131169 DDP131159:DDP131169 DNL131159:DNL131169 DXH131159:DXH131169 EHD131159:EHD131169 EQZ131159:EQZ131169 FAV131159:FAV131169 FKR131159:FKR131169 FUN131159:FUN131169 GEJ131159:GEJ131169 GOF131159:GOF131169 GYB131159:GYB131169 HHX131159:HHX131169 HRT131159:HRT131169 IBP131159:IBP131169 ILL131159:ILL131169 IVH131159:IVH131169 JFD131159:JFD131169 JOZ131159:JOZ131169 JYV131159:JYV131169 KIR131159:KIR131169 KSN131159:KSN131169 LCJ131159:LCJ131169 LMF131159:LMF131169 LWB131159:LWB131169 MFX131159:MFX131169 MPT131159:MPT131169 MZP131159:MZP131169 NJL131159:NJL131169 NTH131159:NTH131169 ODD131159:ODD131169 OMZ131159:OMZ131169 OWV131159:OWV131169 PGR131159:PGR131169 PQN131159:PQN131169 QAJ131159:QAJ131169 QKF131159:QKF131169 QUB131159:QUB131169 RDX131159:RDX131169 RNT131159:RNT131169 RXP131159:RXP131169 SHL131159:SHL131169 SRH131159:SRH131169 TBD131159:TBD131169 TKZ131159:TKZ131169 TUV131159:TUV131169 UER131159:UER131169 UON131159:UON131169 UYJ131159:UYJ131169 VIF131159:VIF131169 VSB131159:VSB131169 WBX131159:WBX131169 WLT131159:WLT131169 WVP131159:WVP131169 H196695:H196705 JD196695:JD196705 SZ196695:SZ196705 ACV196695:ACV196705 AMR196695:AMR196705 AWN196695:AWN196705 BGJ196695:BGJ196705 BQF196695:BQF196705 CAB196695:CAB196705 CJX196695:CJX196705 CTT196695:CTT196705 DDP196695:DDP196705 DNL196695:DNL196705 DXH196695:DXH196705 EHD196695:EHD196705 EQZ196695:EQZ196705 FAV196695:FAV196705 FKR196695:FKR196705 FUN196695:FUN196705 GEJ196695:GEJ196705 GOF196695:GOF196705 GYB196695:GYB196705 HHX196695:HHX196705 HRT196695:HRT196705 IBP196695:IBP196705 ILL196695:ILL196705 IVH196695:IVH196705 JFD196695:JFD196705 JOZ196695:JOZ196705 JYV196695:JYV196705 KIR196695:KIR196705 KSN196695:KSN196705 LCJ196695:LCJ196705 LMF196695:LMF196705 LWB196695:LWB196705 MFX196695:MFX196705 MPT196695:MPT196705 MZP196695:MZP196705 NJL196695:NJL196705 NTH196695:NTH196705 ODD196695:ODD196705 OMZ196695:OMZ196705 OWV196695:OWV196705 PGR196695:PGR196705 PQN196695:PQN196705 QAJ196695:QAJ196705 QKF196695:QKF196705 QUB196695:QUB196705 RDX196695:RDX196705 RNT196695:RNT196705 RXP196695:RXP196705 SHL196695:SHL196705 SRH196695:SRH196705 TBD196695:TBD196705 TKZ196695:TKZ196705 TUV196695:TUV196705 UER196695:UER196705 UON196695:UON196705 UYJ196695:UYJ196705 VIF196695:VIF196705 VSB196695:VSB196705 WBX196695:WBX196705 WLT196695:WLT196705 WVP196695:WVP196705 H262231:H262241 JD262231:JD262241 SZ262231:SZ262241 ACV262231:ACV262241 AMR262231:AMR262241 AWN262231:AWN262241 BGJ262231:BGJ262241 BQF262231:BQF262241 CAB262231:CAB262241 CJX262231:CJX262241 CTT262231:CTT262241 DDP262231:DDP262241 DNL262231:DNL262241 DXH262231:DXH262241 EHD262231:EHD262241 EQZ262231:EQZ262241 FAV262231:FAV262241 FKR262231:FKR262241 FUN262231:FUN262241 GEJ262231:GEJ262241 GOF262231:GOF262241 GYB262231:GYB262241 HHX262231:HHX262241 HRT262231:HRT262241 IBP262231:IBP262241 ILL262231:ILL262241 IVH262231:IVH262241 JFD262231:JFD262241 JOZ262231:JOZ262241 JYV262231:JYV262241 KIR262231:KIR262241 KSN262231:KSN262241 LCJ262231:LCJ262241 LMF262231:LMF262241 LWB262231:LWB262241 MFX262231:MFX262241 MPT262231:MPT262241 MZP262231:MZP262241 NJL262231:NJL262241 NTH262231:NTH262241 ODD262231:ODD262241 OMZ262231:OMZ262241 OWV262231:OWV262241 PGR262231:PGR262241 PQN262231:PQN262241 QAJ262231:QAJ262241 QKF262231:QKF262241 QUB262231:QUB262241 RDX262231:RDX262241 RNT262231:RNT262241 RXP262231:RXP262241 SHL262231:SHL262241 SRH262231:SRH262241 TBD262231:TBD262241 TKZ262231:TKZ262241 TUV262231:TUV262241 UER262231:UER262241 UON262231:UON262241 UYJ262231:UYJ262241 VIF262231:VIF262241 VSB262231:VSB262241 WBX262231:WBX262241 WLT262231:WLT262241 WVP262231:WVP262241 H327767:H327777 JD327767:JD327777 SZ327767:SZ327777 ACV327767:ACV327777 AMR327767:AMR327777 AWN327767:AWN327777 BGJ327767:BGJ327777 BQF327767:BQF327777 CAB327767:CAB327777 CJX327767:CJX327777 CTT327767:CTT327777 DDP327767:DDP327777 DNL327767:DNL327777 DXH327767:DXH327777 EHD327767:EHD327777 EQZ327767:EQZ327777 FAV327767:FAV327777 FKR327767:FKR327777 FUN327767:FUN327777 GEJ327767:GEJ327777 GOF327767:GOF327777 GYB327767:GYB327777 HHX327767:HHX327777 HRT327767:HRT327777 IBP327767:IBP327777 ILL327767:ILL327777 IVH327767:IVH327777 JFD327767:JFD327777 JOZ327767:JOZ327777 JYV327767:JYV327777 KIR327767:KIR327777 KSN327767:KSN327777 LCJ327767:LCJ327777 LMF327767:LMF327777 LWB327767:LWB327777 MFX327767:MFX327777 MPT327767:MPT327777 MZP327767:MZP327777 NJL327767:NJL327777 NTH327767:NTH327777 ODD327767:ODD327777 OMZ327767:OMZ327777 OWV327767:OWV327777 PGR327767:PGR327777 PQN327767:PQN327777 QAJ327767:QAJ327777 QKF327767:QKF327777 QUB327767:QUB327777 RDX327767:RDX327777 RNT327767:RNT327777 RXP327767:RXP327777 SHL327767:SHL327777 SRH327767:SRH327777 TBD327767:TBD327777 TKZ327767:TKZ327777 TUV327767:TUV327777 UER327767:UER327777 UON327767:UON327777 UYJ327767:UYJ327777 VIF327767:VIF327777 VSB327767:VSB327777 WBX327767:WBX327777 WLT327767:WLT327777 WVP327767:WVP327777 H393303:H393313 JD393303:JD393313 SZ393303:SZ393313 ACV393303:ACV393313 AMR393303:AMR393313 AWN393303:AWN393313 BGJ393303:BGJ393313 BQF393303:BQF393313 CAB393303:CAB393313 CJX393303:CJX393313 CTT393303:CTT393313 DDP393303:DDP393313 DNL393303:DNL393313 DXH393303:DXH393313 EHD393303:EHD393313 EQZ393303:EQZ393313 FAV393303:FAV393313 FKR393303:FKR393313 FUN393303:FUN393313 GEJ393303:GEJ393313 GOF393303:GOF393313 GYB393303:GYB393313 HHX393303:HHX393313 HRT393303:HRT393313 IBP393303:IBP393313 ILL393303:ILL393313 IVH393303:IVH393313 JFD393303:JFD393313 JOZ393303:JOZ393313 JYV393303:JYV393313 KIR393303:KIR393313 KSN393303:KSN393313 LCJ393303:LCJ393313 LMF393303:LMF393313 LWB393303:LWB393313 MFX393303:MFX393313 MPT393303:MPT393313 MZP393303:MZP393313 NJL393303:NJL393313 NTH393303:NTH393313 ODD393303:ODD393313 OMZ393303:OMZ393313 OWV393303:OWV393313 PGR393303:PGR393313 PQN393303:PQN393313 QAJ393303:QAJ393313 QKF393303:QKF393313 QUB393303:QUB393313 RDX393303:RDX393313 RNT393303:RNT393313 RXP393303:RXP393313 SHL393303:SHL393313 SRH393303:SRH393313 TBD393303:TBD393313 TKZ393303:TKZ393313 TUV393303:TUV393313 UER393303:UER393313 UON393303:UON393313 UYJ393303:UYJ393313 VIF393303:VIF393313 VSB393303:VSB393313 WBX393303:WBX393313 WLT393303:WLT393313 WVP393303:WVP393313 H458839:H458849 JD458839:JD458849 SZ458839:SZ458849 ACV458839:ACV458849 AMR458839:AMR458849 AWN458839:AWN458849 BGJ458839:BGJ458849 BQF458839:BQF458849 CAB458839:CAB458849 CJX458839:CJX458849 CTT458839:CTT458849 DDP458839:DDP458849 DNL458839:DNL458849 DXH458839:DXH458849 EHD458839:EHD458849 EQZ458839:EQZ458849 FAV458839:FAV458849 FKR458839:FKR458849 FUN458839:FUN458849 GEJ458839:GEJ458849 GOF458839:GOF458849 GYB458839:GYB458849 HHX458839:HHX458849 HRT458839:HRT458849 IBP458839:IBP458849 ILL458839:ILL458849 IVH458839:IVH458849 JFD458839:JFD458849 JOZ458839:JOZ458849 JYV458839:JYV458849 KIR458839:KIR458849 KSN458839:KSN458849 LCJ458839:LCJ458849 LMF458839:LMF458849 LWB458839:LWB458849 MFX458839:MFX458849 MPT458839:MPT458849 MZP458839:MZP458849 NJL458839:NJL458849 NTH458839:NTH458849 ODD458839:ODD458849 OMZ458839:OMZ458849 OWV458839:OWV458849 PGR458839:PGR458849 PQN458839:PQN458849 QAJ458839:QAJ458849 QKF458839:QKF458849 QUB458839:QUB458849 RDX458839:RDX458849 RNT458839:RNT458849 RXP458839:RXP458849 SHL458839:SHL458849 SRH458839:SRH458849 TBD458839:TBD458849 TKZ458839:TKZ458849 TUV458839:TUV458849 UER458839:UER458849 UON458839:UON458849 UYJ458839:UYJ458849 VIF458839:VIF458849 VSB458839:VSB458849 WBX458839:WBX458849 WLT458839:WLT458849 WVP458839:WVP458849 H524375:H524385 JD524375:JD524385 SZ524375:SZ524385 ACV524375:ACV524385 AMR524375:AMR524385 AWN524375:AWN524385 BGJ524375:BGJ524385 BQF524375:BQF524385 CAB524375:CAB524385 CJX524375:CJX524385 CTT524375:CTT524385 DDP524375:DDP524385 DNL524375:DNL524385 DXH524375:DXH524385 EHD524375:EHD524385 EQZ524375:EQZ524385 FAV524375:FAV524385 FKR524375:FKR524385 FUN524375:FUN524385 GEJ524375:GEJ524385 GOF524375:GOF524385 GYB524375:GYB524385 HHX524375:HHX524385 HRT524375:HRT524385 IBP524375:IBP524385 ILL524375:ILL524385 IVH524375:IVH524385 JFD524375:JFD524385 JOZ524375:JOZ524385 JYV524375:JYV524385 KIR524375:KIR524385 KSN524375:KSN524385 LCJ524375:LCJ524385 LMF524375:LMF524385 LWB524375:LWB524385 MFX524375:MFX524385 MPT524375:MPT524385 MZP524375:MZP524385 NJL524375:NJL524385 NTH524375:NTH524385 ODD524375:ODD524385 OMZ524375:OMZ524385 OWV524375:OWV524385 PGR524375:PGR524385 PQN524375:PQN524385 QAJ524375:QAJ524385 QKF524375:QKF524385 QUB524375:QUB524385 RDX524375:RDX524385 RNT524375:RNT524385 RXP524375:RXP524385 SHL524375:SHL524385 SRH524375:SRH524385 TBD524375:TBD524385 TKZ524375:TKZ524385 TUV524375:TUV524385 UER524375:UER524385 UON524375:UON524385 UYJ524375:UYJ524385 VIF524375:VIF524385 VSB524375:VSB524385 WBX524375:WBX524385 WLT524375:WLT524385 WVP524375:WVP524385 H589911:H589921 JD589911:JD589921 SZ589911:SZ589921 ACV589911:ACV589921 AMR589911:AMR589921 AWN589911:AWN589921 BGJ589911:BGJ589921 BQF589911:BQF589921 CAB589911:CAB589921 CJX589911:CJX589921 CTT589911:CTT589921 DDP589911:DDP589921 DNL589911:DNL589921 DXH589911:DXH589921 EHD589911:EHD589921 EQZ589911:EQZ589921 FAV589911:FAV589921 FKR589911:FKR589921 FUN589911:FUN589921 GEJ589911:GEJ589921 GOF589911:GOF589921 GYB589911:GYB589921 HHX589911:HHX589921 HRT589911:HRT589921 IBP589911:IBP589921 ILL589911:ILL589921 IVH589911:IVH589921 JFD589911:JFD589921 JOZ589911:JOZ589921 JYV589911:JYV589921 KIR589911:KIR589921 KSN589911:KSN589921 LCJ589911:LCJ589921 LMF589911:LMF589921 LWB589911:LWB589921 MFX589911:MFX589921 MPT589911:MPT589921 MZP589911:MZP589921 NJL589911:NJL589921 NTH589911:NTH589921 ODD589911:ODD589921 OMZ589911:OMZ589921 OWV589911:OWV589921 PGR589911:PGR589921 PQN589911:PQN589921 QAJ589911:QAJ589921 QKF589911:QKF589921 QUB589911:QUB589921 RDX589911:RDX589921 RNT589911:RNT589921 RXP589911:RXP589921 SHL589911:SHL589921 SRH589911:SRH589921 TBD589911:TBD589921 TKZ589911:TKZ589921 TUV589911:TUV589921 UER589911:UER589921 UON589911:UON589921 UYJ589911:UYJ589921 VIF589911:VIF589921 VSB589911:VSB589921 WBX589911:WBX589921 WLT589911:WLT589921 WVP589911:WVP589921 H655447:H655457 JD655447:JD655457 SZ655447:SZ655457 ACV655447:ACV655457 AMR655447:AMR655457 AWN655447:AWN655457 BGJ655447:BGJ655457 BQF655447:BQF655457 CAB655447:CAB655457 CJX655447:CJX655457 CTT655447:CTT655457 DDP655447:DDP655457 DNL655447:DNL655457 DXH655447:DXH655457 EHD655447:EHD655457 EQZ655447:EQZ655457 FAV655447:FAV655457 FKR655447:FKR655457 FUN655447:FUN655457 GEJ655447:GEJ655457 GOF655447:GOF655457 GYB655447:GYB655457 HHX655447:HHX655457 HRT655447:HRT655457 IBP655447:IBP655457 ILL655447:ILL655457 IVH655447:IVH655457 JFD655447:JFD655457 JOZ655447:JOZ655457 JYV655447:JYV655457 KIR655447:KIR655457 KSN655447:KSN655457 LCJ655447:LCJ655457 LMF655447:LMF655457 LWB655447:LWB655457 MFX655447:MFX655457 MPT655447:MPT655457 MZP655447:MZP655457 NJL655447:NJL655457 NTH655447:NTH655457 ODD655447:ODD655457 OMZ655447:OMZ655457 OWV655447:OWV655457 PGR655447:PGR655457 PQN655447:PQN655457 QAJ655447:QAJ655457 QKF655447:QKF655457 QUB655447:QUB655457 RDX655447:RDX655457 RNT655447:RNT655457 RXP655447:RXP655457 SHL655447:SHL655457 SRH655447:SRH655457 TBD655447:TBD655457 TKZ655447:TKZ655457 TUV655447:TUV655457 UER655447:UER655457 UON655447:UON655457 UYJ655447:UYJ655457 VIF655447:VIF655457 VSB655447:VSB655457 WBX655447:WBX655457 WLT655447:WLT655457 WVP655447:WVP655457 H720983:H720993 JD720983:JD720993 SZ720983:SZ720993 ACV720983:ACV720993 AMR720983:AMR720993 AWN720983:AWN720993 BGJ720983:BGJ720993 BQF720983:BQF720993 CAB720983:CAB720993 CJX720983:CJX720993 CTT720983:CTT720993 DDP720983:DDP720993 DNL720983:DNL720993 DXH720983:DXH720993 EHD720983:EHD720993 EQZ720983:EQZ720993 FAV720983:FAV720993 FKR720983:FKR720993 FUN720983:FUN720993 GEJ720983:GEJ720993 GOF720983:GOF720993 GYB720983:GYB720993 HHX720983:HHX720993 HRT720983:HRT720993 IBP720983:IBP720993 ILL720983:ILL720993 IVH720983:IVH720993 JFD720983:JFD720993 JOZ720983:JOZ720993 JYV720983:JYV720993 KIR720983:KIR720993 KSN720983:KSN720993 LCJ720983:LCJ720993 LMF720983:LMF720993 LWB720983:LWB720993 MFX720983:MFX720993 MPT720983:MPT720993 MZP720983:MZP720993 NJL720983:NJL720993 NTH720983:NTH720993 ODD720983:ODD720993 OMZ720983:OMZ720993 OWV720983:OWV720993 PGR720983:PGR720993 PQN720983:PQN720993 QAJ720983:QAJ720993 QKF720983:QKF720993 QUB720983:QUB720993 RDX720983:RDX720993 RNT720983:RNT720993 RXP720983:RXP720993 SHL720983:SHL720993 SRH720983:SRH720993 TBD720983:TBD720993 TKZ720983:TKZ720993 TUV720983:TUV720993 UER720983:UER720993 UON720983:UON720993 UYJ720983:UYJ720993 VIF720983:VIF720993 VSB720983:VSB720993 WBX720983:WBX720993 WLT720983:WLT720993 WVP720983:WVP720993 H786519:H786529 JD786519:JD786529 SZ786519:SZ786529 ACV786519:ACV786529 AMR786519:AMR786529 AWN786519:AWN786529 BGJ786519:BGJ786529 BQF786519:BQF786529 CAB786519:CAB786529 CJX786519:CJX786529 CTT786519:CTT786529 DDP786519:DDP786529 DNL786519:DNL786529 DXH786519:DXH786529 EHD786519:EHD786529 EQZ786519:EQZ786529 FAV786519:FAV786529 FKR786519:FKR786529 FUN786519:FUN786529 GEJ786519:GEJ786529 GOF786519:GOF786529 GYB786519:GYB786529 HHX786519:HHX786529 HRT786519:HRT786529 IBP786519:IBP786529 ILL786519:ILL786529 IVH786519:IVH786529 JFD786519:JFD786529 JOZ786519:JOZ786529 JYV786519:JYV786529 KIR786519:KIR786529 KSN786519:KSN786529 LCJ786519:LCJ786529 LMF786519:LMF786529 LWB786519:LWB786529 MFX786519:MFX786529 MPT786519:MPT786529 MZP786519:MZP786529 NJL786519:NJL786529 NTH786519:NTH786529 ODD786519:ODD786529 OMZ786519:OMZ786529 OWV786519:OWV786529 PGR786519:PGR786529 PQN786519:PQN786529 QAJ786519:QAJ786529 QKF786519:QKF786529 QUB786519:QUB786529 RDX786519:RDX786529 RNT786519:RNT786529 RXP786519:RXP786529 SHL786519:SHL786529 SRH786519:SRH786529 TBD786519:TBD786529 TKZ786519:TKZ786529 TUV786519:TUV786529 UER786519:UER786529 UON786519:UON786529 UYJ786519:UYJ786529 VIF786519:VIF786529 VSB786519:VSB786529 WBX786519:WBX786529 WLT786519:WLT786529 WVP786519:WVP786529 H852055:H852065 JD852055:JD852065 SZ852055:SZ852065 ACV852055:ACV852065 AMR852055:AMR852065 AWN852055:AWN852065 BGJ852055:BGJ852065 BQF852055:BQF852065 CAB852055:CAB852065 CJX852055:CJX852065 CTT852055:CTT852065 DDP852055:DDP852065 DNL852055:DNL852065 DXH852055:DXH852065 EHD852055:EHD852065 EQZ852055:EQZ852065 FAV852055:FAV852065 FKR852055:FKR852065 FUN852055:FUN852065 GEJ852055:GEJ852065 GOF852055:GOF852065 GYB852055:GYB852065 HHX852055:HHX852065 HRT852055:HRT852065 IBP852055:IBP852065 ILL852055:ILL852065 IVH852055:IVH852065 JFD852055:JFD852065 JOZ852055:JOZ852065 JYV852055:JYV852065 KIR852055:KIR852065 KSN852055:KSN852065 LCJ852055:LCJ852065 LMF852055:LMF852065 LWB852055:LWB852065 MFX852055:MFX852065 MPT852055:MPT852065 MZP852055:MZP852065 NJL852055:NJL852065 NTH852055:NTH852065 ODD852055:ODD852065 OMZ852055:OMZ852065 OWV852055:OWV852065 PGR852055:PGR852065 PQN852055:PQN852065 QAJ852055:QAJ852065 QKF852055:QKF852065 QUB852055:QUB852065 RDX852055:RDX852065 RNT852055:RNT852065 RXP852055:RXP852065 SHL852055:SHL852065 SRH852055:SRH852065 TBD852055:TBD852065 TKZ852055:TKZ852065 TUV852055:TUV852065 UER852055:UER852065 UON852055:UON852065 UYJ852055:UYJ852065 VIF852055:VIF852065 VSB852055:VSB852065 WBX852055:WBX852065 WLT852055:WLT852065 WVP852055:WVP852065 H917591:H917601 JD917591:JD917601 SZ917591:SZ917601 ACV917591:ACV917601 AMR917591:AMR917601 AWN917591:AWN917601 BGJ917591:BGJ917601 BQF917591:BQF917601 CAB917591:CAB917601 CJX917591:CJX917601 CTT917591:CTT917601 DDP917591:DDP917601 DNL917591:DNL917601 DXH917591:DXH917601 EHD917591:EHD917601 EQZ917591:EQZ917601 FAV917591:FAV917601 FKR917591:FKR917601 FUN917591:FUN917601 GEJ917591:GEJ917601 GOF917591:GOF917601 GYB917591:GYB917601 HHX917591:HHX917601 HRT917591:HRT917601 IBP917591:IBP917601 ILL917591:ILL917601 IVH917591:IVH917601 JFD917591:JFD917601 JOZ917591:JOZ917601 JYV917591:JYV917601 KIR917591:KIR917601 KSN917591:KSN917601 LCJ917591:LCJ917601 LMF917591:LMF917601 LWB917591:LWB917601 MFX917591:MFX917601 MPT917591:MPT917601 MZP917591:MZP917601 NJL917591:NJL917601 NTH917591:NTH917601 ODD917591:ODD917601 OMZ917591:OMZ917601 OWV917591:OWV917601 PGR917591:PGR917601 PQN917591:PQN917601 QAJ917591:QAJ917601 QKF917591:QKF917601 QUB917591:QUB917601 RDX917591:RDX917601 RNT917591:RNT917601 RXP917591:RXP917601 SHL917591:SHL917601 SRH917591:SRH917601 TBD917591:TBD917601 TKZ917591:TKZ917601 TUV917591:TUV917601 UER917591:UER917601 UON917591:UON917601 UYJ917591:UYJ917601 VIF917591:VIF917601 VSB917591:VSB917601 WBX917591:WBX917601 WLT917591:WLT917601 WVP917591:WVP917601 H983127:H983137 JD983127:JD983137 SZ983127:SZ983137 ACV983127:ACV983137 AMR983127:AMR983137 AWN983127:AWN983137 BGJ983127:BGJ983137 BQF983127:BQF983137 CAB983127:CAB983137 CJX983127:CJX983137 CTT983127:CTT983137 DDP983127:DDP983137 DNL983127:DNL983137 DXH983127:DXH983137 EHD983127:EHD983137 EQZ983127:EQZ983137 FAV983127:FAV983137 FKR983127:FKR983137 FUN983127:FUN983137 GEJ983127:GEJ983137 GOF983127:GOF983137 GYB983127:GYB983137 HHX983127:HHX983137 HRT983127:HRT983137 IBP983127:IBP983137 ILL983127:ILL983137 IVH983127:IVH983137 JFD983127:JFD983137 JOZ983127:JOZ983137 JYV983127:JYV983137 KIR983127:KIR983137 KSN983127:KSN983137 LCJ983127:LCJ983137 LMF983127:LMF983137 LWB983127:LWB983137 MFX983127:MFX983137 MPT983127:MPT983137 MZP983127:MZP983137 NJL983127:NJL983137 NTH983127:NTH983137 ODD983127:ODD983137 OMZ983127:OMZ983137 OWV983127:OWV983137 PGR983127:PGR983137 PQN983127:PQN983137 QAJ983127:QAJ983137 QKF983127:QKF983137 QUB983127:QUB983137 RDX983127:RDX983137 RNT983127:RNT983137 RXP983127:RXP983137 SHL983127:SHL983137 SRH983127:SRH983137 TBD983127:TBD983137 TKZ983127:TKZ983137 TUV983127:TUV983137 UER983127:UER983137 UON983127:UON983137 UYJ983127:UYJ983137 VIF983127:VIF983137 VSB983127:VSB983137 WBX983127:WBX983137 WLT983127:WLT983137 WVP983127:WVP983137 H29 JD29 SZ29 ACV29 AMR29 AWN29 BGJ29 BQF29 CAB29 CJX29 CTT29 DDP29 DNL29 DXH29 EHD29 EQZ29 FAV29 FKR29 FUN29 GEJ29 GOF29 GYB29 HHX29 HRT29 IBP29 ILL29 IVH29 JFD29 JOZ29 JYV29 KIR29 KSN29 LCJ29 LMF29 LWB29 MFX29 MPT29 MZP29 NJL29 NTH29 ODD29 OMZ29 OWV29 PGR29 PQN29 QAJ29 QKF29 QUB29 RDX29 RNT29 RXP29 SHL29 SRH29 TBD29 TKZ29 TUV29 UER29 UON29 UYJ29 VIF29 VSB29 WBX29 WLT29 WVP29 H65568 JD65568 SZ65568 ACV65568 AMR65568 AWN65568 BGJ65568 BQF65568 CAB65568 CJX65568 CTT65568 DDP65568 DNL65568 DXH65568 EHD65568 EQZ65568 FAV65568 FKR65568 FUN65568 GEJ65568 GOF65568 GYB65568 HHX65568 HRT65568 IBP65568 ILL65568 IVH65568 JFD65568 JOZ65568 JYV65568 KIR65568 KSN65568 LCJ65568 LMF65568 LWB65568 MFX65568 MPT65568 MZP65568 NJL65568 NTH65568 ODD65568 OMZ65568 OWV65568 PGR65568 PQN65568 QAJ65568 QKF65568 QUB65568 RDX65568 RNT65568 RXP65568 SHL65568 SRH65568 TBD65568 TKZ65568 TUV65568 UER65568 UON65568 UYJ65568 VIF65568 VSB65568 WBX65568 WLT65568 WVP65568 H131104 JD131104 SZ131104 ACV131104 AMR131104 AWN131104 BGJ131104 BQF131104 CAB131104 CJX131104 CTT131104 DDP131104 DNL131104 DXH131104 EHD131104 EQZ131104 FAV131104 FKR131104 FUN131104 GEJ131104 GOF131104 GYB131104 HHX131104 HRT131104 IBP131104 ILL131104 IVH131104 JFD131104 JOZ131104 JYV131104 KIR131104 KSN131104 LCJ131104 LMF131104 LWB131104 MFX131104 MPT131104 MZP131104 NJL131104 NTH131104 ODD131104 OMZ131104 OWV131104 PGR131104 PQN131104 QAJ131104 QKF131104 QUB131104 RDX131104 RNT131104 RXP131104 SHL131104 SRH131104 TBD131104 TKZ131104 TUV131104 UER131104 UON131104 UYJ131104 VIF131104 VSB131104 WBX131104 WLT131104 WVP131104 H196640 JD196640 SZ196640 ACV196640 AMR196640 AWN196640 BGJ196640 BQF196640 CAB196640 CJX196640 CTT196640 DDP196640 DNL196640 DXH196640 EHD196640 EQZ196640 FAV196640 FKR196640 FUN196640 GEJ196640 GOF196640 GYB196640 HHX196640 HRT196640 IBP196640 ILL196640 IVH196640 JFD196640 JOZ196640 JYV196640 KIR196640 KSN196640 LCJ196640 LMF196640 LWB196640 MFX196640 MPT196640 MZP196640 NJL196640 NTH196640 ODD196640 OMZ196640 OWV196640 PGR196640 PQN196640 QAJ196640 QKF196640 QUB196640 RDX196640 RNT196640 RXP196640 SHL196640 SRH196640 TBD196640 TKZ196640 TUV196640 UER196640 UON196640 UYJ196640 VIF196640 VSB196640 WBX196640 WLT196640 WVP196640 H262176 JD262176 SZ262176 ACV262176 AMR262176 AWN262176 BGJ262176 BQF262176 CAB262176 CJX262176 CTT262176 DDP262176 DNL262176 DXH262176 EHD262176 EQZ262176 FAV262176 FKR262176 FUN262176 GEJ262176 GOF262176 GYB262176 HHX262176 HRT262176 IBP262176 ILL262176 IVH262176 JFD262176 JOZ262176 JYV262176 KIR262176 KSN262176 LCJ262176 LMF262176 LWB262176 MFX262176 MPT262176 MZP262176 NJL262176 NTH262176 ODD262176 OMZ262176 OWV262176 PGR262176 PQN262176 QAJ262176 QKF262176 QUB262176 RDX262176 RNT262176 RXP262176 SHL262176 SRH262176 TBD262176 TKZ262176 TUV262176 UER262176 UON262176 UYJ262176 VIF262176 VSB262176 WBX262176 WLT262176 WVP262176 H327712 JD327712 SZ327712 ACV327712 AMR327712 AWN327712 BGJ327712 BQF327712 CAB327712 CJX327712 CTT327712 DDP327712 DNL327712 DXH327712 EHD327712 EQZ327712 FAV327712 FKR327712 FUN327712 GEJ327712 GOF327712 GYB327712 HHX327712 HRT327712 IBP327712 ILL327712 IVH327712 JFD327712 JOZ327712 JYV327712 KIR327712 KSN327712 LCJ327712 LMF327712 LWB327712 MFX327712 MPT327712 MZP327712 NJL327712 NTH327712 ODD327712 OMZ327712 OWV327712 PGR327712 PQN327712 QAJ327712 QKF327712 QUB327712 RDX327712 RNT327712 RXP327712 SHL327712 SRH327712 TBD327712 TKZ327712 TUV327712 UER327712 UON327712 UYJ327712 VIF327712 VSB327712 WBX327712 WLT327712 WVP327712 H393248 JD393248 SZ393248 ACV393248 AMR393248 AWN393248 BGJ393248 BQF393248 CAB393248 CJX393248 CTT393248 DDP393248 DNL393248 DXH393248 EHD393248 EQZ393248 FAV393248 FKR393248 FUN393248 GEJ393248 GOF393248 GYB393248 HHX393248 HRT393248 IBP393248 ILL393248 IVH393248 JFD393248 JOZ393248 JYV393248 KIR393248 KSN393248 LCJ393248 LMF393248 LWB393248 MFX393248 MPT393248 MZP393248 NJL393248 NTH393248 ODD393248 OMZ393248 OWV393248 PGR393248 PQN393248 QAJ393248 QKF393248 QUB393248 RDX393248 RNT393248 RXP393248 SHL393248 SRH393248 TBD393248 TKZ393248 TUV393248 UER393248 UON393248 UYJ393248 VIF393248 VSB393248 WBX393248 WLT393248 WVP393248 H458784 JD458784 SZ458784 ACV458784 AMR458784 AWN458784 BGJ458784 BQF458784 CAB458784 CJX458784 CTT458784 DDP458784 DNL458784 DXH458784 EHD458784 EQZ458784 FAV458784 FKR458784 FUN458784 GEJ458784 GOF458784 GYB458784 HHX458784 HRT458784 IBP458784 ILL458784 IVH458784 JFD458784 JOZ458784 JYV458784 KIR458784 KSN458784 LCJ458784 LMF458784 LWB458784 MFX458784 MPT458784 MZP458784 NJL458784 NTH458784 ODD458784 OMZ458784 OWV458784 PGR458784 PQN458784 QAJ458784 QKF458784 QUB458784 RDX458784 RNT458784 RXP458784 SHL458784 SRH458784 TBD458784 TKZ458784 TUV458784 UER458784 UON458784 UYJ458784 VIF458784 VSB458784 WBX458784 WLT458784 WVP458784 H524320 JD524320 SZ524320 ACV524320 AMR524320 AWN524320 BGJ524320 BQF524320 CAB524320 CJX524320 CTT524320 DDP524320 DNL524320 DXH524320 EHD524320 EQZ524320 FAV524320 FKR524320 FUN524320 GEJ524320 GOF524320 GYB524320 HHX524320 HRT524320 IBP524320 ILL524320 IVH524320 JFD524320 JOZ524320 JYV524320 KIR524320 KSN524320 LCJ524320 LMF524320 LWB524320 MFX524320 MPT524320 MZP524320 NJL524320 NTH524320 ODD524320 OMZ524320 OWV524320 PGR524320 PQN524320 QAJ524320 QKF524320 QUB524320 RDX524320 RNT524320 RXP524320 SHL524320 SRH524320 TBD524320 TKZ524320 TUV524320 UER524320 UON524320 UYJ524320 VIF524320 VSB524320 WBX524320 WLT524320 WVP524320 H589856 JD589856 SZ589856 ACV589856 AMR589856 AWN589856 BGJ589856 BQF589856 CAB589856 CJX589856 CTT589856 DDP589856 DNL589856 DXH589856 EHD589856 EQZ589856 FAV589856 FKR589856 FUN589856 GEJ589856 GOF589856 GYB589856 HHX589856 HRT589856 IBP589856 ILL589856 IVH589856 JFD589856 JOZ589856 JYV589856 KIR589856 KSN589856 LCJ589856 LMF589856 LWB589856 MFX589856 MPT589856 MZP589856 NJL589856 NTH589856 ODD589856 OMZ589856 OWV589856 PGR589856 PQN589856 QAJ589856 QKF589856 QUB589856 RDX589856 RNT589856 RXP589856 SHL589856 SRH589856 TBD589856 TKZ589856 TUV589856 UER589856 UON589856 UYJ589856 VIF589856 VSB589856 WBX589856 WLT589856 WVP589856 H655392 JD655392 SZ655392 ACV655392 AMR655392 AWN655392 BGJ655392 BQF655392 CAB655392 CJX655392 CTT655392 DDP655392 DNL655392 DXH655392 EHD655392 EQZ655392 FAV655392 FKR655392 FUN655392 GEJ655392 GOF655392 GYB655392 HHX655392 HRT655392 IBP655392 ILL655392 IVH655392 JFD655392 JOZ655392 JYV655392 KIR655392 KSN655392 LCJ655392 LMF655392 LWB655392 MFX655392 MPT655392 MZP655392 NJL655392 NTH655392 ODD655392 OMZ655392 OWV655392 PGR655392 PQN655392 QAJ655392 QKF655392 QUB655392 RDX655392 RNT655392 RXP655392 SHL655392 SRH655392 TBD655392 TKZ655392 TUV655392 UER655392 UON655392 UYJ655392 VIF655392 VSB655392 WBX655392 WLT655392 WVP655392 H720928 JD720928 SZ720928 ACV720928 AMR720928 AWN720928 BGJ720928 BQF720928 CAB720928 CJX720928 CTT720928 DDP720928 DNL720928 DXH720928 EHD720928 EQZ720928 FAV720928 FKR720928 FUN720928 GEJ720928 GOF720928 GYB720928 HHX720928 HRT720928 IBP720928 ILL720928 IVH720928 JFD720928 JOZ720928 JYV720928 KIR720928 KSN720928 LCJ720928 LMF720928 LWB720928 MFX720928 MPT720928 MZP720928 NJL720928 NTH720928 ODD720928 OMZ720928 OWV720928 PGR720928 PQN720928 QAJ720928 QKF720928 QUB720928 RDX720928 RNT720928 RXP720928 SHL720928 SRH720928 TBD720928 TKZ720928 TUV720928 UER720928 UON720928 UYJ720928 VIF720928 VSB720928 WBX720928 WLT720928 WVP720928 H786464 JD786464 SZ786464 ACV786464 AMR786464 AWN786464 BGJ786464 BQF786464 CAB786464 CJX786464 CTT786464 DDP786464 DNL786464 DXH786464 EHD786464 EQZ786464 FAV786464 FKR786464 FUN786464 GEJ786464 GOF786464 GYB786464 HHX786464 HRT786464 IBP786464 ILL786464 IVH786464 JFD786464 JOZ786464 JYV786464 KIR786464 KSN786464 LCJ786464 LMF786464 LWB786464 MFX786464 MPT786464 MZP786464 NJL786464 NTH786464 ODD786464 OMZ786464 OWV786464 PGR786464 PQN786464 QAJ786464 QKF786464 QUB786464 RDX786464 RNT786464 RXP786464 SHL786464 SRH786464 TBD786464 TKZ786464 TUV786464 UER786464 UON786464 UYJ786464 VIF786464 VSB786464 WBX786464 WLT786464 WVP786464 H852000 JD852000 SZ852000 ACV852000 AMR852000 AWN852000 BGJ852000 BQF852000 CAB852000 CJX852000 CTT852000 DDP852000 DNL852000 DXH852000 EHD852000 EQZ852000 FAV852000 FKR852000 FUN852000 GEJ852000 GOF852000 GYB852000 HHX852000 HRT852000 IBP852000 ILL852000 IVH852000 JFD852000 JOZ852000 JYV852000 KIR852000 KSN852000 LCJ852000 LMF852000 LWB852000 MFX852000 MPT852000 MZP852000 NJL852000 NTH852000 ODD852000 OMZ852000 OWV852000 PGR852000 PQN852000 QAJ852000 QKF852000 QUB852000 RDX852000 RNT852000 RXP852000 SHL852000 SRH852000 TBD852000 TKZ852000 TUV852000 UER852000 UON852000 UYJ852000 VIF852000 VSB852000 WBX852000 WLT852000 WVP852000 H917536 JD917536 SZ917536 ACV917536 AMR917536 AWN917536 BGJ917536 BQF917536 CAB917536 CJX917536 CTT917536 DDP917536 DNL917536 DXH917536 EHD917536 EQZ917536 FAV917536 FKR917536 FUN917536 GEJ917536 GOF917536 GYB917536 HHX917536 HRT917536 IBP917536 ILL917536 IVH917536 JFD917536 JOZ917536 JYV917536 KIR917536 KSN917536 LCJ917536 LMF917536 LWB917536 MFX917536 MPT917536 MZP917536 NJL917536 NTH917536 ODD917536 OMZ917536 OWV917536 PGR917536 PQN917536 QAJ917536 QKF917536 QUB917536 RDX917536 RNT917536 RXP917536 SHL917536 SRH917536 TBD917536 TKZ917536 TUV917536 UER917536 UON917536 UYJ917536 VIF917536 VSB917536 WBX917536 WLT917536 WVP917536 H983072 JD983072 SZ983072 ACV983072 AMR983072 AWN983072 BGJ983072 BQF983072 CAB983072 CJX983072 CTT983072 DDP983072 DNL983072 DXH983072 EHD983072 EQZ983072 FAV983072 FKR983072 FUN983072 GEJ983072 GOF983072 GYB983072 HHX983072 HRT983072 IBP983072 ILL983072 IVH983072 JFD983072 JOZ983072 JYV983072 KIR983072 KSN983072 LCJ983072 LMF983072 LWB983072 MFX983072 MPT983072 MZP983072 NJL983072 NTH983072 ODD983072 OMZ983072 OWV983072 PGR983072 PQN983072 QAJ983072 QKF983072 QUB983072 RDX983072 RNT983072 RXP983072 SHL983072 SRH983072 TBD983072 TKZ983072 TUV983072 UER983072 UON983072 UYJ983072 VIF983072 VSB983072 WBX983072 WLT983072 WVP983072 H47 JD47 SZ47 ACV47 AMR47 AWN47 BGJ47 BQF47 CAB47 CJX47 CTT47 DDP47 DNL47 DXH47 EHD47 EQZ47 FAV47 FKR47 FUN47 GEJ47 GOF47 GYB47 HHX47 HRT47 IBP47 ILL47 IVH47 JFD47 JOZ47 JYV47 KIR47 KSN47 LCJ47 LMF47 LWB47 MFX47 MPT47 MZP47 NJL47 NTH47 ODD47 OMZ47 OWV47 PGR47 PQN47 QAJ47 QKF47 QUB47 RDX47 RNT47 RXP47 SHL47 SRH47 TBD47 TKZ47 TUV47 UER47 UON47 UYJ47 VIF47 VSB47 WBX47 WLT47 WVP47 H65583 JD65583 SZ65583 ACV65583 AMR65583 AWN65583 BGJ65583 BQF65583 CAB65583 CJX65583 CTT65583 DDP65583 DNL65583 DXH65583 EHD65583 EQZ65583 FAV65583 FKR65583 FUN65583 GEJ65583 GOF65583 GYB65583 HHX65583 HRT65583 IBP65583 ILL65583 IVH65583 JFD65583 JOZ65583 JYV65583 KIR65583 KSN65583 LCJ65583 LMF65583 LWB65583 MFX65583 MPT65583 MZP65583 NJL65583 NTH65583 ODD65583 OMZ65583 OWV65583 PGR65583 PQN65583 QAJ65583 QKF65583 QUB65583 RDX65583 RNT65583 RXP65583 SHL65583 SRH65583 TBD65583 TKZ65583 TUV65583 UER65583 UON65583 UYJ65583 VIF65583 VSB65583 WBX65583 WLT65583 WVP65583 H131119 JD131119 SZ131119 ACV131119 AMR131119 AWN131119 BGJ131119 BQF131119 CAB131119 CJX131119 CTT131119 DDP131119 DNL131119 DXH131119 EHD131119 EQZ131119 FAV131119 FKR131119 FUN131119 GEJ131119 GOF131119 GYB131119 HHX131119 HRT131119 IBP131119 ILL131119 IVH131119 JFD131119 JOZ131119 JYV131119 KIR131119 KSN131119 LCJ131119 LMF131119 LWB131119 MFX131119 MPT131119 MZP131119 NJL131119 NTH131119 ODD131119 OMZ131119 OWV131119 PGR131119 PQN131119 QAJ131119 QKF131119 QUB131119 RDX131119 RNT131119 RXP131119 SHL131119 SRH131119 TBD131119 TKZ131119 TUV131119 UER131119 UON131119 UYJ131119 VIF131119 VSB131119 WBX131119 WLT131119 WVP131119 H196655 JD196655 SZ196655 ACV196655 AMR196655 AWN196655 BGJ196655 BQF196655 CAB196655 CJX196655 CTT196655 DDP196655 DNL196655 DXH196655 EHD196655 EQZ196655 FAV196655 FKR196655 FUN196655 GEJ196655 GOF196655 GYB196655 HHX196655 HRT196655 IBP196655 ILL196655 IVH196655 JFD196655 JOZ196655 JYV196655 KIR196655 KSN196655 LCJ196655 LMF196655 LWB196655 MFX196655 MPT196655 MZP196655 NJL196655 NTH196655 ODD196655 OMZ196655 OWV196655 PGR196655 PQN196655 QAJ196655 QKF196655 QUB196655 RDX196655 RNT196655 RXP196655 SHL196655 SRH196655 TBD196655 TKZ196655 TUV196655 UER196655 UON196655 UYJ196655 VIF196655 VSB196655 WBX196655 WLT196655 WVP196655 H262191 JD262191 SZ262191 ACV262191 AMR262191 AWN262191 BGJ262191 BQF262191 CAB262191 CJX262191 CTT262191 DDP262191 DNL262191 DXH262191 EHD262191 EQZ262191 FAV262191 FKR262191 FUN262191 GEJ262191 GOF262191 GYB262191 HHX262191 HRT262191 IBP262191 ILL262191 IVH262191 JFD262191 JOZ262191 JYV262191 KIR262191 KSN262191 LCJ262191 LMF262191 LWB262191 MFX262191 MPT262191 MZP262191 NJL262191 NTH262191 ODD262191 OMZ262191 OWV262191 PGR262191 PQN262191 QAJ262191 QKF262191 QUB262191 RDX262191 RNT262191 RXP262191 SHL262191 SRH262191 TBD262191 TKZ262191 TUV262191 UER262191 UON262191 UYJ262191 VIF262191 VSB262191 WBX262191 WLT262191 WVP262191 H327727 JD327727 SZ327727 ACV327727 AMR327727 AWN327727 BGJ327727 BQF327727 CAB327727 CJX327727 CTT327727 DDP327727 DNL327727 DXH327727 EHD327727 EQZ327727 FAV327727 FKR327727 FUN327727 GEJ327727 GOF327727 GYB327727 HHX327727 HRT327727 IBP327727 ILL327727 IVH327727 JFD327727 JOZ327727 JYV327727 KIR327727 KSN327727 LCJ327727 LMF327727 LWB327727 MFX327727 MPT327727 MZP327727 NJL327727 NTH327727 ODD327727 OMZ327727 OWV327727 PGR327727 PQN327727 QAJ327727 QKF327727 QUB327727 RDX327727 RNT327727 RXP327727 SHL327727 SRH327727 TBD327727 TKZ327727 TUV327727 UER327727 UON327727 UYJ327727 VIF327727 VSB327727 WBX327727 WLT327727 WVP327727 H393263 JD393263 SZ393263 ACV393263 AMR393263 AWN393263 BGJ393263 BQF393263 CAB393263 CJX393263 CTT393263 DDP393263 DNL393263 DXH393263 EHD393263 EQZ393263 FAV393263 FKR393263 FUN393263 GEJ393263 GOF393263 GYB393263 HHX393263 HRT393263 IBP393263 ILL393263 IVH393263 JFD393263 JOZ393263 JYV393263 KIR393263 KSN393263 LCJ393263 LMF393263 LWB393263 MFX393263 MPT393263 MZP393263 NJL393263 NTH393263 ODD393263 OMZ393263 OWV393263 PGR393263 PQN393263 QAJ393263 QKF393263 QUB393263 RDX393263 RNT393263 RXP393263 SHL393263 SRH393263 TBD393263 TKZ393263 TUV393263 UER393263 UON393263 UYJ393263 VIF393263 VSB393263 WBX393263 WLT393263 WVP393263 H458799 JD458799 SZ458799 ACV458799 AMR458799 AWN458799 BGJ458799 BQF458799 CAB458799 CJX458799 CTT458799 DDP458799 DNL458799 DXH458799 EHD458799 EQZ458799 FAV458799 FKR458799 FUN458799 GEJ458799 GOF458799 GYB458799 HHX458799 HRT458799 IBP458799 ILL458799 IVH458799 JFD458799 JOZ458799 JYV458799 KIR458799 KSN458799 LCJ458799 LMF458799 LWB458799 MFX458799 MPT458799 MZP458799 NJL458799 NTH458799 ODD458799 OMZ458799 OWV458799 PGR458799 PQN458799 QAJ458799 QKF458799 QUB458799 RDX458799 RNT458799 RXP458799 SHL458799 SRH458799 TBD458799 TKZ458799 TUV458799 UER458799 UON458799 UYJ458799 VIF458799 VSB458799 WBX458799 WLT458799 WVP458799 H524335 JD524335 SZ524335 ACV524335 AMR524335 AWN524335 BGJ524335 BQF524335 CAB524335 CJX524335 CTT524335 DDP524335 DNL524335 DXH524335 EHD524335 EQZ524335 FAV524335 FKR524335 FUN524335 GEJ524335 GOF524335 GYB524335 HHX524335 HRT524335 IBP524335 ILL524335 IVH524335 JFD524335 JOZ524335 JYV524335 KIR524335 KSN524335 LCJ524335 LMF524335 LWB524335 MFX524335 MPT524335 MZP524335 NJL524335 NTH524335 ODD524335 OMZ524335 OWV524335 PGR524335 PQN524335 QAJ524335 QKF524335 QUB524335 RDX524335 RNT524335 RXP524335 SHL524335 SRH524335 TBD524335 TKZ524335 TUV524335 UER524335 UON524335 UYJ524335 VIF524335 VSB524335 WBX524335 WLT524335 WVP524335 H589871 JD589871 SZ589871 ACV589871 AMR589871 AWN589871 BGJ589871 BQF589871 CAB589871 CJX589871 CTT589871 DDP589871 DNL589871 DXH589871 EHD589871 EQZ589871 FAV589871 FKR589871 FUN589871 GEJ589871 GOF589871 GYB589871 HHX589871 HRT589871 IBP589871 ILL589871 IVH589871 JFD589871 JOZ589871 JYV589871 KIR589871 KSN589871 LCJ589871 LMF589871 LWB589871 MFX589871 MPT589871 MZP589871 NJL589871 NTH589871 ODD589871 OMZ589871 OWV589871 PGR589871 PQN589871 QAJ589871 QKF589871 QUB589871 RDX589871 RNT589871 RXP589871 SHL589871 SRH589871 TBD589871 TKZ589871 TUV589871 UER589871 UON589871 UYJ589871 VIF589871 VSB589871 WBX589871 WLT589871 WVP589871 H655407 JD655407 SZ655407 ACV655407 AMR655407 AWN655407 BGJ655407 BQF655407 CAB655407 CJX655407 CTT655407 DDP655407 DNL655407 DXH655407 EHD655407 EQZ655407 FAV655407 FKR655407 FUN655407 GEJ655407 GOF655407 GYB655407 HHX655407 HRT655407 IBP655407 ILL655407 IVH655407 JFD655407 JOZ655407 JYV655407 KIR655407 KSN655407 LCJ655407 LMF655407 LWB655407 MFX655407 MPT655407 MZP655407 NJL655407 NTH655407 ODD655407 OMZ655407 OWV655407 PGR655407 PQN655407 QAJ655407 QKF655407 QUB655407 RDX655407 RNT655407 RXP655407 SHL655407 SRH655407 TBD655407 TKZ655407 TUV655407 UER655407 UON655407 UYJ655407 VIF655407 VSB655407 WBX655407 WLT655407 WVP655407 H720943 JD720943 SZ720943 ACV720943 AMR720943 AWN720943 BGJ720943 BQF720943 CAB720943 CJX720943 CTT720943 DDP720943 DNL720943 DXH720943 EHD720943 EQZ720943 FAV720943 FKR720943 FUN720943 GEJ720943 GOF720943 GYB720943 HHX720943 HRT720943 IBP720943 ILL720943 IVH720943 JFD720943 JOZ720943 JYV720943 KIR720943 KSN720943 LCJ720943 LMF720943 LWB720943 MFX720943 MPT720943 MZP720943 NJL720943 NTH720943 ODD720943 OMZ720943 OWV720943 PGR720943 PQN720943 QAJ720943 QKF720943 QUB720943 RDX720943 RNT720943 RXP720943 SHL720943 SRH720943 TBD720943 TKZ720943 TUV720943 UER720943 UON720943 UYJ720943 VIF720943 VSB720943 WBX720943 WLT720943 WVP720943 H786479 JD786479 SZ786479 ACV786479 AMR786479 AWN786479 BGJ786479 BQF786479 CAB786479 CJX786479 CTT786479 DDP786479 DNL786479 DXH786479 EHD786479 EQZ786479 FAV786479 FKR786479 FUN786479 GEJ786479 GOF786479 GYB786479 HHX786479 HRT786479 IBP786479 ILL786479 IVH786479 JFD786479 JOZ786479 JYV786479 KIR786479 KSN786479 LCJ786479 LMF786479 LWB786479 MFX786479 MPT786479 MZP786479 NJL786479 NTH786479 ODD786479 OMZ786479 OWV786479 PGR786479 PQN786479 QAJ786479 QKF786479 QUB786479 RDX786479 RNT786479 RXP786479 SHL786479 SRH786479 TBD786479 TKZ786479 TUV786479 UER786479 UON786479 UYJ786479 VIF786479 VSB786479 WBX786479 WLT786479 WVP786479 H852015 JD852015 SZ852015 ACV852015 AMR852015 AWN852015 BGJ852015 BQF852015 CAB852015 CJX852015 CTT852015 DDP852015 DNL852015 DXH852015 EHD852015 EQZ852015 FAV852015 FKR852015 FUN852015 GEJ852015 GOF852015 GYB852015 HHX852015 HRT852015 IBP852015 ILL852015 IVH852015 JFD852015 JOZ852015 JYV852015 KIR852015 KSN852015 LCJ852015 LMF852015 LWB852015 MFX852015 MPT852015 MZP852015 NJL852015 NTH852015 ODD852015 OMZ852015 OWV852015 PGR852015 PQN852015 QAJ852015 QKF852015 QUB852015 RDX852015 RNT852015 RXP852015 SHL852015 SRH852015 TBD852015 TKZ852015 TUV852015 UER852015 UON852015 UYJ852015 VIF852015 VSB852015 WBX852015 WLT852015 WVP852015 H917551 JD917551 SZ917551 ACV917551 AMR917551 AWN917551 BGJ917551 BQF917551 CAB917551 CJX917551 CTT917551 DDP917551 DNL917551 DXH917551 EHD917551 EQZ917551 FAV917551 FKR917551 FUN917551 GEJ917551 GOF917551 GYB917551 HHX917551 HRT917551 IBP917551 ILL917551 IVH917551 JFD917551 JOZ917551 JYV917551 KIR917551 KSN917551 LCJ917551 LMF917551 LWB917551 MFX917551 MPT917551 MZP917551 NJL917551 NTH917551 ODD917551 OMZ917551 OWV917551 PGR917551 PQN917551 QAJ917551 QKF917551 QUB917551 RDX917551 RNT917551 RXP917551 SHL917551 SRH917551 TBD917551 TKZ917551 TUV917551 UER917551 UON917551 UYJ917551 VIF917551 VSB917551 WBX917551 WLT917551 WVP917551 H983087 JD983087 SZ983087 ACV983087 AMR983087 AWN983087 BGJ983087 BQF983087 CAB983087 CJX983087 CTT983087 DDP983087 DNL983087 DXH983087 EHD983087 EQZ983087 FAV983087 FKR983087 FUN983087 GEJ983087 GOF983087 GYB983087 HHX983087 HRT983087 IBP983087 ILL983087 IVH983087 JFD983087 JOZ983087 JYV983087 KIR983087 KSN983087 LCJ983087 LMF983087 LWB983087 MFX983087 MPT983087 MZP983087 NJL983087 NTH983087 ODD983087 OMZ983087 OWV983087 PGR983087 PQN983087 QAJ983087 QKF983087 QUB983087 RDX983087 RNT983087 RXP983087 SHL983087 SRH983087 TBD983087 TKZ983087 TUV983087 UER983087 UON983087 UYJ983087 VIF983087 VSB983087 WBX983087 WLT983087 WVP983087 H35 JD35 SZ35 ACV35 AMR35 AWN35 BGJ35 BQF35 CAB35 CJX35 CTT35 DDP35 DNL35 DXH35 EHD35 EQZ35 FAV35 FKR35 FUN35 GEJ35 GOF35 GYB35 HHX35 HRT35 IBP35 ILL35 IVH35 JFD35 JOZ35 JYV35 KIR35 KSN35 LCJ35 LMF35 LWB35 MFX35 MPT35 MZP35 NJL35 NTH35 ODD35 OMZ35 OWV35 PGR35 PQN35 QAJ35 QKF35 QUB35 RDX35 RNT35 RXP35 SHL35 SRH35 TBD35 TKZ35 TUV35 UER35 UON35 UYJ35 VIF35 VSB35 WBX35 WLT35 WVP35 H65573 JD65573 SZ65573 ACV65573 AMR65573 AWN65573 BGJ65573 BQF65573 CAB65573 CJX65573 CTT65573 DDP65573 DNL65573 DXH65573 EHD65573 EQZ65573 FAV65573 FKR65573 FUN65573 GEJ65573 GOF65573 GYB65573 HHX65573 HRT65573 IBP65573 ILL65573 IVH65573 JFD65573 JOZ65573 JYV65573 KIR65573 KSN65573 LCJ65573 LMF65573 LWB65573 MFX65573 MPT65573 MZP65573 NJL65573 NTH65573 ODD65573 OMZ65573 OWV65573 PGR65573 PQN65573 QAJ65573 QKF65573 QUB65573 RDX65573 RNT65573 RXP65573 SHL65573 SRH65573 TBD65573 TKZ65573 TUV65573 UER65573 UON65573 UYJ65573 VIF65573 VSB65573 WBX65573 WLT65573 WVP65573 H131109 JD131109 SZ131109 ACV131109 AMR131109 AWN131109 BGJ131109 BQF131109 CAB131109 CJX131109 CTT131109 DDP131109 DNL131109 DXH131109 EHD131109 EQZ131109 FAV131109 FKR131109 FUN131109 GEJ131109 GOF131109 GYB131109 HHX131109 HRT131109 IBP131109 ILL131109 IVH131109 JFD131109 JOZ131109 JYV131109 KIR131109 KSN131109 LCJ131109 LMF131109 LWB131109 MFX131109 MPT131109 MZP131109 NJL131109 NTH131109 ODD131109 OMZ131109 OWV131109 PGR131109 PQN131109 QAJ131109 QKF131109 QUB131109 RDX131109 RNT131109 RXP131109 SHL131109 SRH131109 TBD131109 TKZ131109 TUV131109 UER131109 UON131109 UYJ131109 VIF131109 VSB131109 WBX131109 WLT131109 WVP131109 H196645 JD196645 SZ196645 ACV196645 AMR196645 AWN196645 BGJ196645 BQF196645 CAB196645 CJX196645 CTT196645 DDP196645 DNL196645 DXH196645 EHD196645 EQZ196645 FAV196645 FKR196645 FUN196645 GEJ196645 GOF196645 GYB196645 HHX196645 HRT196645 IBP196645 ILL196645 IVH196645 JFD196645 JOZ196645 JYV196645 KIR196645 KSN196645 LCJ196645 LMF196645 LWB196645 MFX196645 MPT196645 MZP196645 NJL196645 NTH196645 ODD196645 OMZ196645 OWV196645 PGR196645 PQN196645 QAJ196645 QKF196645 QUB196645 RDX196645 RNT196645 RXP196645 SHL196645 SRH196645 TBD196645 TKZ196645 TUV196645 UER196645 UON196645 UYJ196645 VIF196645 VSB196645 WBX196645 WLT196645 WVP196645 H262181 JD262181 SZ262181 ACV262181 AMR262181 AWN262181 BGJ262181 BQF262181 CAB262181 CJX262181 CTT262181 DDP262181 DNL262181 DXH262181 EHD262181 EQZ262181 FAV262181 FKR262181 FUN262181 GEJ262181 GOF262181 GYB262181 HHX262181 HRT262181 IBP262181 ILL262181 IVH262181 JFD262181 JOZ262181 JYV262181 KIR262181 KSN262181 LCJ262181 LMF262181 LWB262181 MFX262181 MPT262181 MZP262181 NJL262181 NTH262181 ODD262181 OMZ262181 OWV262181 PGR262181 PQN262181 QAJ262181 QKF262181 QUB262181 RDX262181 RNT262181 RXP262181 SHL262181 SRH262181 TBD262181 TKZ262181 TUV262181 UER262181 UON262181 UYJ262181 VIF262181 VSB262181 WBX262181 WLT262181 WVP262181 H327717 JD327717 SZ327717 ACV327717 AMR327717 AWN327717 BGJ327717 BQF327717 CAB327717 CJX327717 CTT327717 DDP327717 DNL327717 DXH327717 EHD327717 EQZ327717 FAV327717 FKR327717 FUN327717 GEJ327717 GOF327717 GYB327717 HHX327717 HRT327717 IBP327717 ILL327717 IVH327717 JFD327717 JOZ327717 JYV327717 KIR327717 KSN327717 LCJ327717 LMF327717 LWB327717 MFX327717 MPT327717 MZP327717 NJL327717 NTH327717 ODD327717 OMZ327717 OWV327717 PGR327717 PQN327717 QAJ327717 QKF327717 QUB327717 RDX327717 RNT327717 RXP327717 SHL327717 SRH327717 TBD327717 TKZ327717 TUV327717 UER327717 UON327717 UYJ327717 VIF327717 VSB327717 WBX327717 WLT327717 WVP327717 H393253 JD393253 SZ393253 ACV393253 AMR393253 AWN393253 BGJ393253 BQF393253 CAB393253 CJX393253 CTT393253 DDP393253 DNL393253 DXH393253 EHD393253 EQZ393253 FAV393253 FKR393253 FUN393253 GEJ393253 GOF393253 GYB393253 HHX393253 HRT393253 IBP393253 ILL393253 IVH393253 JFD393253 JOZ393253 JYV393253 KIR393253 KSN393253 LCJ393253 LMF393253 LWB393253 MFX393253 MPT393253 MZP393253 NJL393253 NTH393253 ODD393253 OMZ393253 OWV393253 PGR393253 PQN393253 QAJ393253 QKF393253 QUB393253 RDX393253 RNT393253 RXP393253 SHL393253 SRH393253 TBD393253 TKZ393253 TUV393253 UER393253 UON393253 UYJ393253 VIF393253 VSB393253 WBX393253 WLT393253 WVP393253 H458789 JD458789 SZ458789 ACV458789 AMR458789 AWN458789 BGJ458789 BQF458789 CAB458789 CJX458789 CTT458789 DDP458789 DNL458789 DXH458789 EHD458789 EQZ458789 FAV458789 FKR458789 FUN458789 GEJ458789 GOF458789 GYB458789 HHX458789 HRT458789 IBP458789 ILL458789 IVH458789 JFD458789 JOZ458789 JYV458789 KIR458789 KSN458789 LCJ458789 LMF458789 LWB458789 MFX458789 MPT458789 MZP458789 NJL458789 NTH458789 ODD458789 OMZ458789 OWV458789 PGR458789 PQN458789 QAJ458789 QKF458789 QUB458789 RDX458789 RNT458789 RXP458789 SHL458789 SRH458789 TBD458789 TKZ458789 TUV458789 UER458789 UON458789 UYJ458789 VIF458789 VSB458789 WBX458789 WLT458789 WVP458789 H524325 JD524325 SZ524325 ACV524325 AMR524325 AWN524325 BGJ524325 BQF524325 CAB524325 CJX524325 CTT524325 DDP524325 DNL524325 DXH524325 EHD524325 EQZ524325 FAV524325 FKR524325 FUN524325 GEJ524325 GOF524325 GYB524325 HHX524325 HRT524325 IBP524325 ILL524325 IVH524325 JFD524325 JOZ524325 JYV524325 KIR524325 KSN524325 LCJ524325 LMF524325 LWB524325 MFX524325 MPT524325 MZP524325 NJL524325 NTH524325 ODD524325 OMZ524325 OWV524325 PGR524325 PQN524325 QAJ524325 QKF524325 QUB524325 RDX524325 RNT524325 RXP524325 SHL524325 SRH524325 TBD524325 TKZ524325 TUV524325 UER524325 UON524325 UYJ524325 VIF524325 VSB524325 WBX524325 WLT524325 WVP524325 H589861 JD589861 SZ589861 ACV589861 AMR589861 AWN589861 BGJ589861 BQF589861 CAB589861 CJX589861 CTT589861 DDP589861 DNL589861 DXH589861 EHD589861 EQZ589861 FAV589861 FKR589861 FUN589861 GEJ589861 GOF589861 GYB589861 HHX589861 HRT589861 IBP589861 ILL589861 IVH589861 JFD589861 JOZ589861 JYV589861 KIR589861 KSN589861 LCJ589861 LMF589861 LWB589861 MFX589861 MPT589861 MZP589861 NJL589861 NTH589861 ODD589861 OMZ589861 OWV589861 PGR589861 PQN589861 QAJ589861 QKF589861 QUB589861 RDX589861 RNT589861 RXP589861 SHL589861 SRH589861 TBD589861 TKZ589861 TUV589861 UER589861 UON589861 UYJ589861 VIF589861 VSB589861 WBX589861 WLT589861 WVP589861 H655397 JD655397 SZ655397 ACV655397 AMR655397 AWN655397 BGJ655397 BQF655397 CAB655397 CJX655397 CTT655397 DDP655397 DNL655397 DXH655397 EHD655397 EQZ655397 FAV655397 FKR655397 FUN655397 GEJ655397 GOF655397 GYB655397 HHX655397 HRT655397 IBP655397 ILL655397 IVH655397 JFD655397 JOZ655397 JYV655397 KIR655397 KSN655397 LCJ655397 LMF655397 LWB655397 MFX655397 MPT655397 MZP655397 NJL655397 NTH655397 ODD655397 OMZ655397 OWV655397 PGR655397 PQN655397 QAJ655397 QKF655397 QUB655397 RDX655397 RNT655397 RXP655397 SHL655397 SRH655397 TBD655397 TKZ655397 TUV655397 UER655397 UON655397 UYJ655397 VIF655397 VSB655397 WBX655397 WLT655397 WVP655397 H720933 JD720933 SZ720933 ACV720933 AMR720933 AWN720933 BGJ720933 BQF720933 CAB720933 CJX720933 CTT720933 DDP720933 DNL720933 DXH720933 EHD720933 EQZ720933 FAV720933 FKR720933 FUN720933 GEJ720933 GOF720933 GYB720933 HHX720933 HRT720933 IBP720933 ILL720933 IVH720933 JFD720933 JOZ720933 JYV720933 KIR720933 KSN720933 LCJ720933 LMF720933 LWB720933 MFX720933 MPT720933 MZP720933 NJL720933 NTH720933 ODD720933 OMZ720933 OWV720933 PGR720933 PQN720933 QAJ720933 QKF720933 QUB720933 RDX720933 RNT720933 RXP720933 SHL720933 SRH720933 TBD720933 TKZ720933 TUV720933 UER720933 UON720933 UYJ720933 VIF720933 VSB720933 WBX720933 WLT720933 WVP720933 H786469 JD786469 SZ786469 ACV786469 AMR786469 AWN786469 BGJ786469 BQF786469 CAB786469 CJX786469 CTT786469 DDP786469 DNL786469 DXH786469 EHD786469 EQZ786469 FAV786469 FKR786469 FUN786469 GEJ786469 GOF786469 GYB786469 HHX786469 HRT786469 IBP786469 ILL786469 IVH786469 JFD786469 JOZ786469 JYV786469 KIR786469 KSN786469 LCJ786469 LMF786469 LWB786469 MFX786469 MPT786469 MZP786469 NJL786469 NTH786469 ODD786469 OMZ786469 OWV786469 PGR786469 PQN786469 QAJ786469 QKF786469 QUB786469 RDX786469 RNT786469 RXP786469 SHL786469 SRH786469 TBD786469 TKZ786469 TUV786469 UER786469 UON786469 UYJ786469 VIF786469 VSB786469 WBX786469 WLT786469 WVP786469 H852005 JD852005 SZ852005 ACV852005 AMR852005 AWN852005 BGJ852005 BQF852005 CAB852005 CJX852005 CTT852005 DDP852005 DNL852005 DXH852005 EHD852005 EQZ852005 FAV852005 FKR852005 FUN852005 GEJ852005 GOF852005 GYB852005 HHX852005 HRT852005 IBP852005 ILL852005 IVH852005 JFD852005 JOZ852005 JYV852005 KIR852005 KSN852005 LCJ852005 LMF852005 LWB852005 MFX852005 MPT852005 MZP852005 NJL852005 NTH852005 ODD852005 OMZ852005 OWV852005 PGR852005 PQN852005 QAJ852005 QKF852005 QUB852005 RDX852005 RNT852005 RXP852005 SHL852005 SRH852005 TBD852005 TKZ852005 TUV852005 UER852005 UON852005 UYJ852005 VIF852005 VSB852005 WBX852005 WLT852005 WVP852005 H917541 JD917541 SZ917541 ACV917541 AMR917541 AWN917541 BGJ917541 BQF917541 CAB917541 CJX917541 CTT917541 DDP917541 DNL917541 DXH917541 EHD917541 EQZ917541 FAV917541 FKR917541 FUN917541 GEJ917541 GOF917541 GYB917541 HHX917541 HRT917541 IBP917541 ILL917541 IVH917541 JFD917541 JOZ917541 JYV917541 KIR917541 KSN917541 LCJ917541 LMF917541 LWB917541 MFX917541 MPT917541 MZP917541 NJL917541 NTH917541 ODD917541 OMZ917541 OWV917541 PGR917541 PQN917541 QAJ917541 QKF917541 QUB917541 RDX917541 RNT917541 RXP917541 SHL917541 SRH917541 TBD917541 TKZ917541 TUV917541 UER917541 UON917541 UYJ917541 VIF917541 VSB917541 WBX917541 WLT917541 WVP917541 H983077 JD983077 SZ983077 ACV983077 AMR983077 AWN983077 BGJ983077 BQF983077 CAB983077 CJX983077 CTT983077 DDP983077 DNL983077 DXH983077 EHD983077 EQZ983077 FAV983077 FKR983077 FUN983077 GEJ983077 GOF983077 GYB983077 HHX983077 HRT983077 IBP983077 ILL983077 IVH983077 JFD983077 JOZ983077 JYV983077 KIR983077 KSN983077 LCJ983077 LMF983077 LWB983077 MFX983077 MPT983077 MZP983077 NJL983077 NTH983077 ODD983077 OMZ983077 OWV983077 PGR983077 PQN983077 QAJ983077 QKF983077 QUB983077 RDX983077 RNT983077 RXP983077 SHL983077 SRH983077 TBD983077 TKZ983077 TUV983077 UER983077 UON983077 UYJ983077 VIF983077 VSB983077 WBX983077 WLT983077 WVP983077 WVP983092 JD52 SZ52 ACV52 AMR52 AWN52 BGJ52 BQF52 CAB52 CJX52 CTT52 DDP52 DNL52 DXH52 EHD52 EQZ52 FAV52 FKR52 FUN52 GEJ52 GOF52 GYB52 HHX52 HRT52 IBP52 ILL52 IVH52 JFD52 JOZ52 JYV52 KIR52 KSN52 LCJ52 LMF52 LWB52 MFX52 MPT52 MZP52 NJL52 NTH52 ODD52 OMZ52 OWV52 PGR52 PQN52 QAJ52 QKF52 QUB52 RDX52 RNT52 RXP52 SHL52 SRH52 TBD52 TKZ52 TUV52 UER52 UON52 UYJ52 VIF52 VSB52 WBX52 WLT52 WVP52 H65588 JD65588 SZ65588 ACV65588 AMR65588 AWN65588 BGJ65588 BQF65588 CAB65588 CJX65588 CTT65588 DDP65588 DNL65588 DXH65588 EHD65588 EQZ65588 FAV65588 FKR65588 FUN65588 GEJ65588 GOF65588 GYB65588 HHX65588 HRT65588 IBP65588 ILL65588 IVH65588 JFD65588 JOZ65588 JYV65588 KIR65588 KSN65588 LCJ65588 LMF65588 LWB65588 MFX65588 MPT65588 MZP65588 NJL65588 NTH65588 ODD65588 OMZ65588 OWV65588 PGR65588 PQN65588 QAJ65588 QKF65588 QUB65588 RDX65588 RNT65588 RXP65588 SHL65588 SRH65588 TBD65588 TKZ65588 TUV65588 UER65588 UON65588 UYJ65588 VIF65588 VSB65588 WBX65588 WLT65588 WVP65588 H131124 JD131124 SZ131124 ACV131124 AMR131124 AWN131124 BGJ131124 BQF131124 CAB131124 CJX131124 CTT131124 DDP131124 DNL131124 DXH131124 EHD131124 EQZ131124 FAV131124 FKR131124 FUN131124 GEJ131124 GOF131124 GYB131124 HHX131124 HRT131124 IBP131124 ILL131124 IVH131124 JFD131124 JOZ131124 JYV131124 KIR131124 KSN131124 LCJ131124 LMF131124 LWB131124 MFX131124 MPT131124 MZP131124 NJL131124 NTH131124 ODD131124 OMZ131124 OWV131124 PGR131124 PQN131124 QAJ131124 QKF131124 QUB131124 RDX131124 RNT131124 RXP131124 SHL131124 SRH131124 TBD131124 TKZ131124 TUV131124 UER131124 UON131124 UYJ131124 VIF131124 VSB131124 WBX131124 WLT131124 WVP131124 H196660 JD196660 SZ196660 ACV196660 AMR196660 AWN196660 BGJ196660 BQF196660 CAB196660 CJX196660 CTT196660 DDP196660 DNL196660 DXH196660 EHD196660 EQZ196660 FAV196660 FKR196660 FUN196660 GEJ196660 GOF196660 GYB196660 HHX196660 HRT196660 IBP196660 ILL196660 IVH196660 JFD196660 JOZ196660 JYV196660 KIR196660 KSN196660 LCJ196660 LMF196660 LWB196660 MFX196660 MPT196660 MZP196660 NJL196660 NTH196660 ODD196660 OMZ196660 OWV196660 PGR196660 PQN196660 QAJ196660 QKF196660 QUB196660 RDX196660 RNT196660 RXP196660 SHL196660 SRH196660 TBD196660 TKZ196660 TUV196660 UER196660 UON196660 UYJ196660 VIF196660 VSB196660 WBX196660 WLT196660 WVP196660 H262196 JD262196 SZ262196 ACV262196 AMR262196 AWN262196 BGJ262196 BQF262196 CAB262196 CJX262196 CTT262196 DDP262196 DNL262196 DXH262196 EHD262196 EQZ262196 FAV262196 FKR262196 FUN262196 GEJ262196 GOF262196 GYB262196 HHX262196 HRT262196 IBP262196 ILL262196 IVH262196 JFD262196 JOZ262196 JYV262196 KIR262196 KSN262196 LCJ262196 LMF262196 LWB262196 MFX262196 MPT262196 MZP262196 NJL262196 NTH262196 ODD262196 OMZ262196 OWV262196 PGR262196 PQN262196 QAJ262196 QKF262196 QUB262196 RDX262196 RNT262196 RXP262196 SHL262196 SRH262196 TBD262196 TKZ262196 TUV262196 UER262196 UON262196 UYJ262196 VIF262196 VSB262196 WBX262196 WLT262196 WVP262196 H327732 JD327732 SZ327732 ACV327732 AMR327732 AWN327732 BGJ327732 BQF327732 CAB327732 CJX327732 CTT327732 DDP327732 DNL327732 DXH327732 EHD327732 EQZ327732 FAV327732 FKR327732 FUN327732 GEJ327732 GOF327732 GYB327732 HHX327732 HRT327732 IBP327732 ILL327732 IVH327732 JFD327732 JOZ327732 JYV327732 KIR327732 KSN327732 LCJ327732 LMF327732 LWB327732 MFX327732 MPT327732 MZP327732 NJL327732 NTH327732 ODD327732 OMZ327732 OWV327732 PGR327732 PQN327732 QAJ327732 QKF327732 QUB327732 RDX327732 RNT327732 RXP327732 SHL327732 SRH327732 TBD327732 TKZ327732 TUV327732 UER327732 UON327732 UYJ327732 VIF327732 VSB327732 WBX327732 WLT327732 WVP327732 H393268 JD393268 SZ393268 ACV393268 AMR393268 AWN393268 BGJ393268 BQF393268 CAB393268 CJX393268 CTT393268 DDP393268 DNL393268 DXH393268 EHD393268 EQZ393268 FAV393268 FKR393268 FUN393268 GEJ393268 GOF393268 GYB393268 HHX393268 HRT393268 IBP393268 ILL393268 IVH393268 JFD393268 JOZ393268 JYV393268 KIR393268 KSN393268 LCJ393268 LMF393268 LWB393268 MFX393268 MPT393268 MZP393268 NJL393268 NTH393268 ODD393268 OMZ393268 OWV393268 PGR393268 PQN393268 QAJ393268 QKF393268 QUB393268 RDX393268 RNT393268 RXP393268 SHL393268 SRH393268 TBD393268 TKZ393268 TUV393268 UER393268 UON393268 UYJ393268 VIF393268 VSB393268 WBX393268 WLT393268 WVP393268 H458804 JD458804 SZ458804 ACV458804 AMR458804 AWN458804 BGJ458804 BQF458804 CAB458804 CJX458804 CTT458804 DDP458804 DNL458804 DXH458804 EHD458804 EQZ458804 FAV458804 FKR458804 FUN458804 GEJ458804 GOF458804 GYB458804 HHX458804 HRT458804 IBP458804 ILL458804 IVH458804 JFD458804 JOZ458804 JYV458804 KIR458804 KSN458804 LCJ458804 LMF458804 LWB458804 MFX458804 MPT458804 MZP458804 NJL458804 NTH458804 ODD458804 OMZ458804 OWV458804 PGR458804 PQN458804 QAJ458804 QKF458804 QUB458804 RDX458804 RNT458804 RXP458804 SHL458804 SRH458804 TBD458804 TKZ458804 TUV458804 UER458804 UON458804 UYJ458804 VIF458804 VSB458804 WBX458804 WLT458804 WVP458804 H524340 JD524340 SZ524340 ACV524340 AMR524340 AWN524340 BGJ524340 BQF524340 CAB524340 CJX524340 CTT524340 DDP524340 DNL524340 DXH524340 EHD524340 EQZ524340 FAV524340 FKR524340 FUN524340 GEJ524340 GOF524340 GYB524340 HHX524340 HRT524340 IBP524340 ILL524340 IVH524340 JFD524340 JOZ524340 JYV524340 KIR524340 KSN524340 LCJ524340 LMF524340 LWB524340 MFX524340 MPT524340 MZP524340 NJL524340 NTH524340 ODD524340 OMZ524340 OWV524340 PGR524340 PQN524340 QAJ524340 QKF524340 QUB524340 RDX524340 RNT524340 RXP524340 SHL524340 SRH524340 TBD524340 TKZ524340 TUV524340 UER524340 UON524340 UYJ524340 VIF524340 VSB524340 WBX524340 WLT524340 WVP524340 H589876 JD589876 SZ589876 ACV589876 AMR589876 AWN589876 BGJ589876 BQF589876 CAB589876 CJX589876 CTT589876 DDP589876 DNL589876 DXH589876 EHD589876 EQZ589876 FAV589876 FKR589876 FUN589876 GEJ589876 GOF589876 GYB589876 HHX589876 HRT589876 IBP589876 ILL589876 IVH589876 JFD589876 JOZ589876 JYV589876 KIR589876 KSN589876 LCJ589876 LMF589876 LWB589876 MFX589876 MPT589876 MZP589876 NJL589876 NTH589876 ODD589876 OMZ589876 OWV589876 PGR589876 PQN589876 QAJ589876 QKF589876 QUB589876 RDX589876 RNT589876 RXP589876 SHL589876 SRH589876 TBD589876 TKZ589876 TUV589876 UER589876 UON589876 UYJ589876 VIF589876 VSB589876 WBX589876 WLT589876 WVP589876 H655412 JD655412 SZ655412 ACV655412 AMR655412 AWN655412 BGJ655412 BQF655412 CAB655412 CJX655412 CTT655412 DDP655412 DNL655412 DXH655412 EHD655412 EQZ655412 FAV655412 FKR655412 FUN655412 GEJ655412 GOF655412 GYB655412 HHX655412 HRT655412 IBP655412 ILL655412 IVH655412 JFD655412 JOZ655412 JYV655412 KIR655412 KSN655412 LCJ655412 LMF655412 LWB655412 MFX655412 MPT655412 MZP655412 NJL655412 NTH655412 ODD655412 OMZ655412 OWV655412 PGR655412 PQN655412 QAJ655412 QKF655412 QUB655412 RDX655412 RNT655412 RXP655412 SHL655412 SRH655412 TBD655412 TKZ655412 TUV655412 UER655412 UON655412 UYJ655412 VIF655412 VSB655412 WBX655412 WLT655412 WVP655412 H720948 JD720948 SZ720948 ACV720948 AMR720948 AWN720948 BGJ720948 BQF720948 CAB720948 CJX720948 CTT720948 DDP720948 DNL720948 DXH720948 EHD720948 EQZ720948 FAV720948 FKR720948 FUN720948 GEJ720948 GOF720948 GYB720948 HHX720948 HRT720948 IBP720948 ILL720948 IVH720948 JFD720948 JOZ720948 JYV720948 KIR720948 KSN720948 LCJ720948 LMF720948 LWB720948 MFX720948 MPT720948 MZP720948 NJL720948 NTH720948 ODD720948 OMZ720948 OWV720948 PGR720948 PQN720948 QAJ720948 QKF720948 QUB720948 RDX720948 RNT720948 RXP720948 SHL720948 SRH720948 TBD720948 TKZ720948 TUV720948 UER720948 UON720948 UYJ720948 VIF720948 VSB720948 WBX720948 WLT720948 WVP720948 H786484 JD786484 SZ786484 ACV786484 AMR786484 AWN786484 BGJ786484 BQF786484 CAB786484 CJX786484 CTT786484 DDP786484 DNL786484 DXH786484 EHD786484 EQZ786484 FAV786484 FKR786484 FUN786484 GEJ786484 GOF786484 GYB786484 HHX786484 HRT786484 IBP786484 ILL786484 IVH786484 JFD786484 JOZ786484 JYV786484 KIR786484 KSN786484 LCJ786484 LMF786484 LWB786484 MFX786484 MPT786484 MZP786484 NJL786484 NTH786484 ODD786484 OMZ786484 OWV786484 PGR786484 PQN786484 QAJ786484 QKF786484 QUB786484 RDX786484 RNT786484 RXP786484 SHL786484 SRH786484 TBD786484 TKZ786484 TUV786484 UER786484 UON786484 UYJ786484 VIF786484 VSB786484 WBX786484 WLT786484 WVP786484 H852020 JD852020 SZ852020 ACV852020 AMR852020 AWN852020 BGJ852020 BQF852020 CAB852020 CJX852020 CTT852020 DDP852020 DNL852020 DXH852020 EHD852020 EQZ852020 FAV852020 FKR852020 FUN852020 GEJ852020 GOF852020 GYB852020 HHX852020 HRT852020 IBP852020 ILL852020 IVH852020 JFD852020 JOZ852020 JYV852020 KIR852020 KSN852020 LCJ852020 LMF852020 LWB852020 MFX852020 MPT852020 MZP852020 NJL852020 NTH852020 ODD852020 OMZ852020 OWV852020 PGR852020 PQN852020 QAJ852020 QKF852020 QUB852020 RDX852020 RNT852020 RXP852020 SHL852020 SRH852020 TBD852020 TKZ852020 TUV852020 UER852020 UON852020 UYJ852020 VIF852020 VSB852020 WBX852020 WLT852020 WVP852020 H917556 JD917556 SZ917556 ACV917556 AMR917556 AWN917556 BGJ917556 BQF917556 CAB917556 CJX917556 CTT917556 DDP917556 DNL917556 DXH917556 EHD917556 EQZ917556 FAV917556 FKR917556 FUN917556 GEJ917556 GOF917556 GYB917556 HHX917556 HRT917556 IBP917556 ILL917556 IVH917556 JFD917556 JOZ917556 JYV917556 KIR917556 KSN917556 LCJ917556 LMF917556 LWB917556 MFX917556 MPT917556 MZP917556 NJL917556 NTH917556 ODD917556 OMZ917556 OWV917556 PGR917556 PQN917556 QAJ917556 QKF917556 QUB917556 RDX917556 RNT917556 RXP917556 SHL917556 SRH917556 TBD917556 TKZ917556 TUV917556 UER917556 UON917556 UYJ917556 VIF917556 VSB917556 WBX917556 WLT917556 WVP917556 H983092 JD983092 SZ983092 ACV983092 AMR983092 AWN983092 BGJ983092 BQF983092 CAB983092 CJX983092 CTT983092 DDP983092 DNL983092 DXH983092 EHD983092 EQZ983092 FAV983092 FKR983092 FUN983092 GEJ983092 GOF983092 GYB983092 HHX983092 HRT983092 IBP983092 ILL983092 IVH983092 JFD983092 JOZ983092 JYV983092 KIR983092 KSN983092 LCJ983092 LMF983092 LWB983092 MFX983092 MPT983092 MZP983092 NJL983092 NTH983092 ODD983092 OMZ983092 OWV983092 PGR983092 PQN983092 QAJ983092 QKF983092 QUB983092 RDX983092 RNT983092 RXP983092 SHL983092 SRH983092 TBD983092 TKZ983092 TUV983092 UER983092 UON983092 UYJ983092 VIF983092 VSB983092 WBX983092 WLT983092" xr:uid="{B5F144A1-5C87-4EC4-AB23-BCBD0728900B}">
      <formula1>"Conv,Ave,RMS"</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4070-54FE-4FB7-A023-471332F64678}">
  <dimension ref="A1:CY106"/>
  <sheetViews>
    <sheetView zoomScale="70" zoomScaleNormal="70" workbookViewId="0">
      <selection activeCell="F15" sqref="F15"/>
    </sheetView>
  </sheetViews>
  <sheetFormatPr defaultRowHeight="14.5"/>
  <cols>
    <col min="1" max="1" width="20" style="52" bestFit="1" customWidth="1"/>
    <col min="2" max="2" width="25.6328125" style="52" customWidth="1"/>
    <col min="3" max="3" width="29.90625" style="52" customWidth="1"/>
    <col min="4" max="4" width="23.26953125" style="52" customWidth="1"/>
    <col min="5" max="5" width="22.453125" style="52" customWidth="1"/>
    <col min="6" max="6" width="12.7265625" style="52" bestFit="1" customWidth="1"/>
    <col min="7" max="8" width="9" style="52"/>
    <col min="9" max="9" width="12.08984375" style="52" bestFit="1" customWidth="1"/>
    <col min="10" max="10" width="12.7265625" style="52" bestFit="1" customWidth="1"/>
    <col min="11" max="11" width="13.08984375" style="52" bestFit="1" customWidth="1"/>
    <col min="12" max="12" width="9" style="52"/>
    <col min="13" max="13" width="9.90625" style="52" bestFit="1" customWidth="1"/>
    <col min="14" max="15" width="9" style="52"/>
    <col min="16" max="19" width="9" style="52" customWidth="1"/>
    <col min="20" max="20" width="9.90625" style="52" bestFit="1" customWidth="1"/>
    <col min="21" max="26" width="9" style="52"/>
    <col min="27" max="27" width="9" style="52" customWidth="1"/>
    <col min="28" max="31" width="9" style="52"/>
    <col min="32" max="32" width="9" style="52" customWidth="1"/>
    <col min="33" max="37" width="9" style="52"/>
    <col min="38" max="41" width="9" style="52" customWidth="1"/>
    <col min="42" max="48" width="9" style="52"/>
    <col min="49" max="49" width="9" style="52" customWidth="1"/>
    <col min="50" max="53" width="9" style="52"/>
    <col min="54" max="54" width="9" style="52" customWidth="1"/>
    <col min="55" max="59" width="9" style="52"/>
    <col min="60" max="63" width="9" style="52" customWidth="1"/>
    <col min="64" max="256" width="9" style="52"/>
    <col min="257" max="257" width="20" style="52" bestFit="1" customWidth="1"/>
    <col min="258" max="258" width="25.6328125" style="52" customWidth="1"/>
    <col min="259" max="259" width="29.90625" style="52" customWidth="1"/>
    <col min="260" max="260" width="23.26953125" style="52" customWidth="1"/>
    <col min="261" max="261" width="22.453125" style="52" customWidth="1"/>
    <col min="262" max="264" width="9" style="52"/>
    <col min="265" max="265" width="12.08984375" style="52" bestFit="1" customWidth="1"/>
    <col min="266" max="266" width="12.7265625" style="52" bestFit="1" customWidth="1"/>
    <col min="267" max="267" width="13.08984375" style="52" bestFit="1" customWidth="1"/>
    <col min="268" max="268" width="9" style="52"/>
    <col min="269" max="269" width="9.90625" style="52" bestFit="1" customWidth="1"/>
    <col min="270" max="275" width="9" style="52"/>
    <col min="276" max="276" width="9.90625" style="52" bestFit="1" customWidth="1"/>
    <col min="277" max="512" width="9" style="52"/>
    <col min="513" max="513" width="20" style="52" bestFit="1" customWidth="1"/>
    <col min="514" max="514" width="25.6328125" style="52" customWidth="1"/>
    <col min="515" max="515" width="29.90625" style="52" customWidth="1"/>
    <col min="516" max="516" width="23.26953125" style="52" customWidth="1"/>
    <col min="517" max="517" width="22.453125" style="52" customWidth="1"/>
    <col min="518" max="520" width="9" style="52"/>
    <col min="521" max="521" width="12.08984375" style="52" bestFit="1" customWidth="1"/>
    <col min="522" max="522" width="12.7265625" style="52" bestFit="1" customWidth="1"/>
    <col min="523" max="523" width="13.08984375" style="52" bestFit="1" customWidth="1"/>
    <col min="524" max="524" width="9" style="52"/>
    <col min="525" max="525" width="9.90625" style="52" bestFit="1" customWidth="1"/>
    <col min="526" max="531" width="9" style="52"/>
    <col min="532" max="532" width="9.90625" style="52" bestFit="1" customWidth="1"/>
    <col min="533" max="768" width="9" style="52"/>
    <col min="769" max="769" width="20" style="52" bestFit="1" customWidth="1"/>
    <col min="770" max="770" width="25.6328125" style="52" customWidth="1"/>
    <col min="771" max="771" width="29.90625" style="52" customWidth="1"/>
    <col min="772" max="772" width="23.26953125" style="52" customWidth="1"/>
    <col min="773" max="773" width="22.453125" style="52" customWidth="1"/>
    <col min="774" max="776" width="9" style="52"/>
    <col min="777" max="777" width="12.08984375" style="52" bestFit="1" customWidth="1"/>
    <col min="778" max="778" width="12.7265625" style="52" bestFit="1" customWidth="1"/>
    <col min="779" max="779" width="13.08984375" style="52" bestFit="1" customWidth="1"/>
    <col min="780" max="780" width="9" style="52"/>
    <col min="781" max="781" width="9.90625" style="52" bestFit="1" customWidth="1"/>
    <col min="782" max="787" width="9" style="52"/>
    <col min="788" max="788" width="9.90625" style="52" bestFit="1" customWidth="1"/>
    <col min="789" max="1024" width="9" style="52"/>
    <col min="1025" max="1025" width="20" style="52" bestFit="1" customWidth="1"/>
    <col min="1026" max="1026" width="25.6328125" style="52" customWidth="1"/>
    <col min="1027" max="1027" width="29.90625" style="52" customWidth="1"/>
    <col min="1028" max="1028" width="23.26953125" style="52" customWidth="1"/>
    <col min="1029" max="1029" width="22.453125" style="52" customWidth="1"/>
    <col min="1030" max="1032" width="9" style="52"/>
    <col min="1033" max="1033" width="12.08984375" style="52" bestFit="1" customWidth="1"/>
    <col min="1034" max="1034" width="12.7265625" style="52" bestFit="1" customWidth="1"/>
    <col min="1035" max="1035" width="13.08984375" style="52" bestFit="1" customWidth="1"/>
    <col min="1036" max="1036" width="9" style="52"/>
    <col min="1037" max="1037" width="9.90625" style="52" bestFit="1" customWidth="1"/>
    <col min="1038" max="1043" width="9" style="52"/>
    <col min="1044" max="1044" width="9.90625" style="52" bestFit="1" customWidth="1"/>
    <col min="1045" max="1280" width="9" style="52"/>
    <col min="1281" max="1281" width="20" style="52" bestFit="1" customWidth="1"/>
    <col min="1282" max="1282" width="25.6328125" style="52" customWidth="1"/>
    <col min="1283" max="1283" width="29.90625" style="52" customWidth="1"/>
    <col min="1284" max="1284" width="23.26953125" style="52" customWidth="1"/>
    <col min="1285" max="1285" width="22.453125" style="52" customWidth="1"/>
    <col min="1286" max="1288" width="9" style="52"/>
    <col min="1289" max="1289" width="12.08984375" style="52" bestFit="1" customWidth="1"/>
    <col min="1290" max="1290" width="12.7265625" style="52" bestFit="1" customWidth="1"/>
    <col min="1291" max="1291" width="13.08984375" style="52" bestFit="1" customWidth="1"/>
    <col min="1292" max="1292" width="9" style="52"/>
    <col min="1293" max="1293" width="9.90625" style="52" bestFit="1" customWidth="1"/>
    <col min="1294" max="1299" width="9" style="52"/>
    <col min="1300" max="1300" width="9.90625" style="52" bestFit="1" customWidth="1"/>
    <col min="1301" max="1536" width="9" style="52"/>
    <col min="1537" max="1537" width="20" style="52" bestFit="1" customWidth="1"/>
    <col min="1538" max="1538" width="25.6328125" style="52" customWidth="1"/>
    <col min="1539" max="1539" width="29.90625" style="52" customWidth="1"/>
    <col min="1540" max="1540" width="23.26953125" style="52" customWidth="1"/>
    <col min="1541" max="1541" width="22.453125" style="52" customWidth="1"/>
    <col min="1542" max="1544" width="9" style="52"/>
    <col min="1545" max="1545" width="12.08984375" style="52" bestFit="1" customWidth="1"/>
    <col min="1546" max="1546" width="12.7265625" style="52" bestFit="1" customWidth="1"/>
    <col min="1547" max="1547" width="13.08984375" style="52" bestFit="1" customWidth="1"/>
    <col min="1548" max="1548" width="9" style="52"/>
    <col min="1549" max="1549" width="9.90625" style="52" bestFit="1" customWidth="1"/>
    <col min="1550" max="1555" width="9" style="52"/>
    <col min="1556" max="1556" width="9.90625" style="52" bestFit="1" customWidth="1"/>
    <col min="1557" max="1792" width="9" style="52"/>
    <col min="1793" max="1793" width="20" style="52" bestFit="1" customWidth="1"/>
    <col min="1794" max="1794" width="25.6328125" style="52" customWidth="1"/>
    <col min="1795" max="1795" width="29.90625" style="52" customWidth="1"/>
    <col min="1796" max="1796" width="23.26953125" style="52" customWidth="1"/>
    <col min="1797" max="1797" width="22.453125" style="52" customWidth="1"/>
    <col min="1798" max="1800" width="9" style="52"/>
    <col min="1801" max="1801" width="12.08984375" style="52" bestFit="1" customWidth="1"/>
    <col min="1802" max="1802" width="12.7265625" style="52" bestFit="1" customWidth="1"/>
    <col min="1803" max="1803" width="13.08984375" style="52" bestFit="1" customWidth="1"/>
    <col min="1804" max="1804" width="9" style="52"/>
    <col min="1805" max="1805" width="9.90625" style="52" bestFit="1" customWidth="1"/>
    <col min="1806" max="1811" width="9" style="52"/>
    <col min="1812" max="1812" width="9.90625" style="52" bestFit="1" customWidth="1"/>
    <col min="1813" max="2048" width="9" style="52"/>
    <col min="2049" max="2049" width="20" style="52" bestFit="1" customWidth="1"/>
    <col min="2050" max="2050" width="25.6328125" style="52" customWidth="1"/>
    <col min="2051" max="2051" width="29.90625" style="52" customWidth="1"/>
    <col min="2052" max="2052" width="23.26953125" style="52" customWidth="1"/>
    <col min="2053" max="2053" width="22.453125" style="52" customWidth="1"/>
    <col min="2054" max="2056" width="9" style="52"/>
    <col min="2057" max="2057" width="12.08984375" style="52" bestFit="1" customWidth="1"/>
    <col min="2058" max="2058" width="12.7265625" style="52" bestFit="1" customWidth="1"/>
    <col min="2059" max="2059" width="13.08984375" style="52" bestFit="1" customWidth="1"/>
    <col min="2060" max="2060" width="9" style="52"/>
    <col min="2061" max="2061" width="9.90625" style="52" bestFit="1" customWidth="1"/>
    <col min="2062" max="2067" width="9" style="52"/>
    <col min="2068" max="2068" width="9.90625" style="52" bestFit="1" customWidth="1"/>
    <col min="2069" max="2304" width="9" style="52"/>
    <col min="2305" max="2305" width="20" style="52" bestFit="1" customWidth="1"/>
    <col min="2306" max="2306" width="25.6328125" style="52" customWidth="1"/>
    <col min="2307" max="2307" width="29.90625" style="52" customWidth="1"/>
    <col min="2308" max="2308" width="23.26953125" style="52" customWidth="1"/>
    <col min="2309" max="2309" width="22.453125" style="52" customWidth="1"/>
    <col min="2310" max="2312" width="9" style="52"/>
    <col min="2313" max="2313" width="12.08984375" style="52" bestFit="1" customWidth="1"/>
    <col min="2314" max="2314" width="12.7265625" style="52" bestFit="1" customWidth="1"/>
    <col min="2315" max="2315" width="13.08984375" style="52" bestFit="1" customWidth="1"/>
    <col min="2316" max="2316" width="9" style="52"/>
    <col min="2317" max="2317" width="9.90625" style="52" bestFit="1" customWidth="1"/>
    <col min="2318" max="2323" width="9" style="52"/>
    <col min="2324" max="2324" width="9.90625" style="52" bestFit="1" customWidth="1"/>
    <col min="2325" max="2560" width="9" style="52"/>
    <col min="2561" max="2561" width="20" style="52" bestFit="1" customWidth="1"/>
    <col min="2562" max="2562" width="25.6328125" style="52" customWidth="1"/>
    <col min="2563" max="2563" width="29.90625" style="52" customWidth="1"/>
    <col min="2564" max="2564" width="23.26953125" style="52" customWidth="1"/>
    <col min="2565" max="2565" width="22.453125" style="52" customWidth="1"/>
    <col min="2566" max="2568" width="9" style="52"/>
    <col min="2569" max="2569" width="12.08984375" style="52" bestFit="1" customWidth="1"/>
    <col min="2570" max="2570" width="12.7265625" style="52" bestFit="1" customWidth="1"/>
    <col min="2571" max="2571" width="13.08984375" style="52" bestFit="1" customWidth="1"/>
    <col min="2572" max="2572" width="9" style="52"/>
    <col min="2573" max="2573" width="9.90625" style="52" bestFit="1" customWidth="1"/>
    <col min="2574" max="2579" width="9" style="52"/>
    <col min="2580" max="2580" width="9.90625" style="52" bestFit="1" customWidth="1"/>
    <col min="2581" max="2816" width="9" style="52"/>
    <col min="2817" max="2817" width="20" style="52" bestFit="1" customWidth="1"/>
    <col min="2818" max="2818" width="25.6328125" style="52" customWidth="1"/>
    <col min="2819" max="2819" width="29.90625" style="52" customWidth="1"/>
    <col min="2820" max="2820" width="23.26953125" style="52" customWidth="1"/>
    <col min="2821" max="2821" width="22.453125" style="52" customWidth="1"/>
    <col min="2822" max="2824" width="9" style="52"/>
    <col min="2825" max="2825" width="12.08984375" style="52" bestFit="1" customWidth="1"/>
    <col min="2826" max="2826" width="12.7265625" style="52" bestFit="1" customWidth="1"/>
    <col min="2827" max="2827" width="13.08984375" style="52" bestFit="1" customWidth="1"/>
    <col min="2828" max="2828" width="9" style="52"/>
    <col min="2829" max="2829" width="9.90625" style="52" bestFit="1" customWidth="1"/>
    <col min="2830" max="2835" width="9" style="52"/>
    <col min="2836" max="2836" width="9.90625" style="52" bestFit="1" customWidth="1"/>
    <col min="2837" max="3072" width="9" style="52"/>
    <col min="3073" max="3073" width="20" style="52" bestFit="1" customWidth="1"/>
    <col min="3074" max="3074" width="25.6328125" style="52" customWidth="1"/>
    <col min="3075" max="3075" width="29.90625" style="52" customWidth="1"/>
    <col min="3076" max="3076" width="23.26953125" style="52" customWidth="1"/>
    <col min="3077" max="3077" width="22.453125" style="52" customWidth="1"/>
    <col min="3078" max="3080" width="9" style="52"/>
    <col min="3081" max="3081" width="12.08984375" style="52" bestFit="1" customWidth="1"/>
    <col min="3082" max="3082" width="12.7265625" style="52" bestFit="1" customWidth="1"/>
    <col min="3083" max="3083" width="13.08984375" style="52" bestFit="1" customWidth="1"/>
    <col min="3084" max="3084" width="9" style="52"/>
    <col min="3085" max="3085" width="9.90625" style="52" bestFit="1" customWidth="1"/>
    <col min="3086" max="3091" width="9" style="52"/>
    <col min="3092" max="3092" width="9.90625" style="52" bestFit="1" customWidth="1"/>
    <col min="3093" max="3328" width="9" style="52"/>
    <col min="3329" max="3329" width="20" style="52" bestFit="1" customWidth="1"/>
    <col min="3330" max="3330" width="25.6328125" style="52" customWidth="1"/>
    <col min="3331" max="3331" width="29.90625" style="52" customWidth="1"/>
    <col min="3332" max="3332" width="23.26953125" style="52" customWidth="1"/>
    <col min="3333" max="3333" width="22.453125" style="52" customWidth="1"/>
    <col min="3334" max="3336" width="9" style="52"/>
    <col min="3337" max="3337" width="12.08984375" style="52" bestFit="1" customWidth="1"/>
    <col min="3338" max="3338" width="12.7265625" style="52" bestFit="1" customWidth="1"/>
    <col min="3339" max="3339" width="13.08984375" style="52" bestFit="1" customWidth="1"/>
    <col min="3340" max="3340" width="9" style="52"/>
    <col min="3341" max="3341" width="9.90625" style="52" bestFit="1" customWidth="1"/>
    <col min="3342" max="3347" width="9" style="52"/>
    <col min="3348" max="3348" width="9.90625" style="52" bestFit="1" customWidth="1"/>
    <col min="3349" max="3584" width="9" style="52"/>
    <col min="3585" max="3585" width="20" style="52" bestFit="1" customWidth="1"/>
    <col min="3586" max="3586" width="25.6328125" style="52" customWidth="1"/>
    <col min="3587" max="3587" width="29.90625" style="52" customWidth="1"/>
    <col min="3588" max="3588" width="23.26953125" style="52" customWidth="1"/>
    <col min="3589" max="3589" width="22.453125" style="52" customWidth="1"/>
    <col min="3590" max="3592" width="9" style="52"/>
    <col min="3593" max="3593" width="12.08984375" style="52" bestFit="1" customWidth="1"/>
    <col min="3594" max="3594" width="12.7265625" style="52" bestFit="1" customWidth="1"/>
    <col min="3595" max="3595" width="13.08984375" style="52" bestFit="1" customWidth="1"/>
    <col min="3596" max="3596" width="9" style="52"/>
    <col min="3597" max="3597" width="9.90625" style="52" bestFit="1" customWidth="1"/>
    <col min="3598" max="3603" width="9" style="52"/>
    <col min="3604" max="3604" width="9.90625" style="52" bestFit="1" customWidth="1"/>
    <col min="3605" max="3840" width="9" style="52"/>
    <col min="3841" max="3841" width="20" style="52" bestFit="1" customWidth="1"/>
    <col min="3842" max="3842" width="25.6328125" style="52" customWidth="1"/>
    <col min="3843" max="3843" width="29.90625" style="52" customWidth="1"/>
    <col min="3844" max="3844" width="23.26953125" style="52" customWidth="1"/>
    <col min="3845" max="3845" width="22.453125" style="52" customWidth="1"/>
    <col min="3846" max="3848" width="9" style="52"/>
    <col min="3849" max="3849" width="12.08984375" style="52" bestFit="1" customWidth="1"/>
    <col min="3850" max="3850" width="12.7265625" style="52" bestFit="1" customWidth="1"/>
    <col min="3851" max="3851" width="13.08984375" style="52" bestFit="1" customWidth="1"/>
    <col min="3852" max="3852" width="9" style="52"/>
    <col min="3853" max="3853" width="9.90625" style="52" bestFit="1" customWidth="1"/>
    <col min="3854" max="3859" width="9" style="52"/>
    <col min="3860" max="3860" width="9.90625" style="52" bestFit="1" customWidth="1"/>
    <col min="3861" max="4096" width="9" style="52"/>
    <col min="4097" max="4097" width="20" style="52" bestFit="1" customWidth="1"/>
    <col min="4098" max="4098" width="25.6328125" style="52" customWidth="1"/>
    <col min="4099" max="4099" width="29.90625" style="52" customWidth="1"/>
    <col min="4100" max="4100" width="23.26953125" style="52" customWidth="1"/>
    <col min="4101" max="4101" width="22.453125" style="52" customWidth="1"/>
    <col min="4102" max="4104" width="9" style="52"/>
    <col min="4105" max="4105" width="12.08984375" style="52" bestFit="1" customWidth="1"/>
    <col min="4106" max="4106" width="12.7265625" style="52" bestFit="1" customWidth="1"/>
    <col min="4107" max="4107" width="13.08984375" style="52" bestFit="1" customWidth="1"/>
    <col min="4108" max="4108" width="9" style="52"/>
    <col min="4109" max="4109" width="9.90625" style="52" bestFit="1" customWidth="1"/>
    <col min="4110" max="4115" width="9" style="52"/>
    <col min="4116" max="4116" width="9.90625" style="52" bestFit="1" customWidth="1"/>
    <col min="4117" max="4352" width="9" style="52"/>
    <col min="4353" max="4353" width="20" style="52" bestFit="1" customWidth="1"/>
    <col min="4354" max="4354" width="25.6328125" style="52" customWidth="1"/>
    <col min="4355" max="4355" width="29.90625" style="52" customWidth="1"/>
    <col min="4356" max="4356" width="23.26953125" style="52" customWidth="1"/>
    <col min="4357" max="4357" width="22.453125" style="52" customWidth="1"/>
    <col min="4358" max="4360" width="9" style="52"/>
    <col min="4361" max="4361" width="12.08984375" style="52" bestFit="1" customWidth="1"/>
    <col min="4362" max="4362" width="12.7265625" style="52" bestFit="1" customWidth="1"/>
    <col min="4363" max="4363" width="13.08984375" style="52" bestFit="1" customWidth="1"/>
    <col min="4364" max="4364" width="9" style="52"/>
    <col min="4365" max="4365" width="9.90625" style="52" bestFit="1" customWidth="1"/>
    <col min="4366" max="4371" width="9" style="52"/>
    <col min="4372" max="4372" width="9.90625" style="52" bestFit="1" customWidth="1"/>
    <col min="4373" max="4608" width="9" style="52"/>
    <col min="4609" max="4609" width="20" style="52" bestFit="1" customWidth="1"/>
    <col min="4610" max="4610" width="25.6328125" style="52" customWidth="1"/>
    <col min="4611" max="4611" width="29.90625" style="52" customWidth="1"/>
    <col min="4612" max="4612" width="23.26953125" style="52" customWidth="1"/>
    <col min="4613" max="4613" width="22.453125" style="52" customWidth="1"/>
    <col min="4614" max="4616" width="9" style="52"/>
    <col min="4617" max="4617" width="12.08984375" style="52" bestFit="1" customWidth="1"/>
    <col min="4618" max="4618" width="12.7265625" style="52" bestFit="1" customWidth="1"/>
    <col min="4619" max="4619" width="13.08984375" style="52" bestFit="1" customWidth="1"/>
    <col min="4620" max="4620" width="9" style="52"/>
    <col min="4621" max="4621" width="9.90625" style="52" bestFit="1" customWidth="1"/>
    <col min="4622" max="4627" width="9" style="52"/>
    <col min="4628" max="4628" width="9.90625" style="52" bestFit="1" customWidth="1"/>
    <col min="4629" max="4864" width="9" style="52"/>
    <col min="4865" max="4865" width="20" style="52" bestFit="1" customWidth="1"/>
    <col min="4866" max="4866" width="25.6328125" style="52" customWidth="1"/>
    <col min="4867" max="4867" width="29.90625" style="52" customWidth="1"/>
    <col min="4868" max="4868" width="23.26953125" style="52" customWidth="1"/>
    <col min="4869" max="4869" width="22.453125" style="52" customWidth="1"/>
    <col min="4870" max="4872" width="9" style="52"/>
    <col min="4873" max="4873" width="12.08984375" style="52" bestFit="1" customWidth="1"/>
    <col min="4874" max="4874" width="12.7265625" style="52" bestFit="1" customWidth="1"/>
    <col min="4875" max="4875" width="13.08984375" style="52" bestFit="1" customWidth="1"/>
    <col min="4876" max="4876" width="9" style="52"/>
    <col min="4877" max="4877" width="9.90625" style="52" bestFit="1" customWidth="1"/>
    <col min="4878" max="4883" width="9" style="52"/>
    <col min="4884" max="4884" width="9.90625" style="52" bestFit="1" customWidth="1"/>
    <col min="4885" max="5120" width="9" style="52"/>
    <col min="5121" max="5121" width="20" style="52" bestFit="1" customWidth="1"/>
    <col min="5122" max="5122" width="25.6328125" style="52" customWidth="1"/>
    <col min="5123" max="5123" width="29.90625" style="52" customWidth="1"/>
    <col min="5124" max="5124" width="23.26953125" style="52" customWidth="1"/>
    <col min="5125" max="5125" width="22.453125" style="52" customWidth="1"/>
    <col min="5126" max="5128" width="9" style="52"/>
    <col min="5129" max="5129" width="12.08984375" style="52" bestFit="1" customWidth="1"/>
    <col min="5130" max="5130" width="12.7265625" style="52" bestFit="1" customWidth="1"/>
    <col min="5131" max="5131" width="13.08984375" style="52" bestFit="1" customWidth="1"/>
    <col min="5132" max="5132" width="9" style="52"/>
    <col min="5133" max="5133" width="9.90625" style="52" bestFit="1" customWidth="1"/>
    <col min="5134" max="5139" width="9" style="52"/>
    <col min="5140" max="5140" width="9.90625" style="52" bestFit="1" customWidth="1"/>
    <col min="5141" max="5376" width="9" style="52"/>
    <col min="5377" max="5377" width="20" style="52" bestFit="1" customWidth="1"/>
    <col min="5378" max="5378" width="25.6328125" style="52" customWidth="1"/>
    <col min="5379" max="5379" width="29.90625" style="52" customWidth="1"/>
    <col min="5380" max="5380" width="23.26953125" style="52" customWidth="1"/>
    <col min="5381" max="5381" width="22.453125" style="52" customWidth="1"/>
    <col min="5382" max="5384" width="9" style="52"/>
    <col min="5385" max="5385" width="12.08984375" style="52" bestFit="1" customWidth="1"/>
    <col min="5386" max="5386" width="12.7265625" style="52" bestFit="1" customWidth="1"/>
    <col min="5387" max="5387" width="13.08984375" style="52" bestFit="1" customWidth="1"/>
    <col min="5388" max="5388" width="9" style="52"/>
    <col min="5389" max="5389" width="9.90625" style="52" bestFit="1" customWidth="1"/>
    <col min="5390" max="5395" width="9" style="52"/>
    <col min="5396" max="5396" width="9.90625" style="52" bestFit="1" customWidth="1"/>
    <col min="5397" max="5632" width="9" style="52"/>
    <col min="5633" max="5633" width="20" style="52" bestFit="1" customWidth="1"/>
    <col min="5634" max="5634" width="25.6328125" style="52" customWidth="1"/>
    <col min="5635" max="5635" width="29.90625" style="52" customWidth="1"/>
    <col min="5636" max="5636" width="23.26953125" style="52" customWidth="1"/>
    <col min="5637" max="5637" width="22.453125" style="52" customWidth="1"/>
    <col min="5638" max="5640" width="9" style="52"/>
    <col min="5641" max="5641" width="12.08984375" style="52" bestFit="1" customWidth="1"/>
    <col min="5642" max="5642" width="12.7265625" style="52" bestFit="1" customWidth="1"/>
    <col min="5643" max="5643" width="13.08984375" style="52" bestFit="1" customWidth="1"/>
    <col min="5644" max="5644" width="9" style="52"/>
    <col min="5645" max="5645" width="9.90625" style="52" bestFit="1" customWidth="1"/>
    <col min="5646" max="5651" width="9" style="52"/>
    <col min="5652" max="5652" width="9.90625" style="52" bestFit="1" customWidth="1"/>
    <col min="5653" max="5888" width="9" style="52"/>
    <col min="5889" max="5889" width="20" style="52" bestFit="1" customWidth="1"/>
    <col min="5890" max="5890" width="25.6328125" style="52" customWidth="1"/>
    <col min="5891" max="5891" width="29.90625" style="52" customWidth="1"/>
    <col min="5892" max="5892" width="23.26953125" style="52" customWidth="1"/>
    <col min="5893" max="5893" width="22.453125" style="52" customWidth="1"/>
    <col min="5894" max="5896" width="9" style="52"/>
    <col min="5897" max="5897" width="12.08984375" style="52" bestFit="1" customWidth="1"/>
    <col min="5898" max="5898" width="12.7265625" style="52" bestFit="1" customWidth="1"/>
    <col min="5899" max="5899" width="13.08984375" style="52" bestFit="1" customWidth="1"/>
    <col min="5900" max="5900" width="9" style="52"/>
    <col min="5901" max="5901" width="9.90625" style="52" bestFit="1" customWidth="1"/>
    <col min="5902" max="5907" width="9" style="52"/>
    <col min="5908" max="5908" width="9.90625" style="52" bestFit="1" customWidth="1"/>
    <col min="5909" max="6144" width="9" style="52"/>
    <col min="6145" max="6145" width="20" style="52" bestFit="1" customWidth="1"/>
    <col min="6146" max="6146" width="25.6328125" style="52" customWidth="1"/>
    <col min="6147" max="6147" width="29.90625" style="52" customWidth="1"/>
    <col min="6148" max="6148" width="23.26953125" style="52" customWidth="1"/>
    <col min="6149" max="6149" width="22.453125" style="52" customWidth="1"/>
    <col min="6150" max="6152" width="9" style="52"/>
    <col min="6153" max="6153" width="12.08984375" style="52" bestFit="1" customWidth="1"/>
    <col min="6154" max="6154" width="12.7265625" style="52" bestFit="1" customWidth="1"/>
    <col min="6155" max="6155" width="13.08984375" style="52" bestFit="1" customWidth="1"/>
    <col min="6156" max="6156" width="9" style="52"/>
    <col min="6157" max="6157" width="9.90625" style="52" bestFit="1" customWidth="1"/>
    <col min="6158" max="6163" width="9" style="52"/>
    <col min="6164" max="6164" width="9.90625" style="52" bestFit="1" customWidth="1"/>
    <col min="6165" max="6400" width="9" style="52"/>
    <col min="6401" max="6401" width="20" style="52" bestFit="1" customWidth="1"/>
    <col min="6402" max="6402" width="25.6328125" style="52" customWidth="1"/>
    <col min="6403" max="6403" width="29.90625" style="52" customWidth="1"/>
    <col min="6404" max="6404" width="23.26953125" style="52" customWidth="1"/>
    <col min="6405" max="6405" width="22.453125" style="52" customWidth="1"/>
    <col min="6406" max="6408" width="9" style="52"/>
    <col min="6409" max="6409" width="12.08984375" style="52" bestFit="1" customWidth="1"/>
    <col min="6410" max="6410" width="12.7265625" style="52" bestFit="1" customWidth="1"/>
    <col min="6411" max="6411" width="13.08984375" style="52" bestFit="1" customWidth="1"/>
    <col min="6412" max="6412" width="9" style="52"/>
    <col min="6413" max="6413" width="9.90625" style="52" bestFit="1" customWidth="1"/>
    <col min="6414" max="6419" width="9" style="52"/>
    <col min="6420" max="6420" width="9.90625" style="52" bestFit="1" customWidth="1"/>
    <col min="6421" max="6656" width="9" style="52"/>
    <col min="6657" max="6657" width="20" style="52" bestFit="1" customWidth="1"/>
    <col min="6658" max="6658" width="25.6328125" style="52" customWidth="1"/>
    <col min="6659" max="6659" width="29.90625" style="52" customWidth="1"/>
    <col min="6660" max="6660" width="23.26953125" style="52" customWidth="1"/>
    <col min="6661" max="6661" width="22.453125" style="52" customWidth="1"/>
    <col min="6662" max="6664" width="9" style="52"/>
    <col min="6665" max="6665" width="12.08984375" style="52" bestFit="1" customWidth="1"/>
    <col min="6666" max="6666" width="12.7265625" style="52" bestFit="1" customWidth="1"/>
    <col min="6667" max="6667" width="13.08984375" style="52" bestFit="1" customWidth="1"/>
    <col min="6668" max="6668" width="9" style="52"/>
    <col min="6669" max="6669" width="9.90625" style="52" bestFit="1" customWidth="1"/>
    <col min="6670" max="6675" width="9" style="52"/>
    <col min="6676" max="6676" width="9.90625" style="52" bestFit="1" customWidth="1"/>
    <col min="6677" max="6912" width="9" style="52"/>
    <col min="6913" max="6913" width="20" style="52" bestFit="1" customWidth="1"/>
    <col min="6914" max="6914" width="25.6328125" style="52" customWidth="1"/>
    <col min="6915" max="6915" width="29.90625" style="52" customWidth="1"/>
    <col min="6916" max="6916" width="23.26953125" style="52" customWidth="1"/>
    <col min="6917" max="6917" width="22.453125" style="52" customWidth="1"/>
    <col min="6918" max="6920" width="9" style="52"/>
    <col min="6921" max="6921" width="12.08984375" style="52" bestFit="1" customWidth="1"/>
    <col min="6922" max="6922" width="12.7265625" style="52" bestFit="1" customWidth="1"/>
    <col min="6923" max="6923" width="13.08984375" style="52" bestFit="1" customWidth="1"/>
    <col min="6924" max="6924" width="9" style="52"/>
    <col min="6925" max="6925" width="9.90625" style="52" bestFit="1" customWidth="1"/>
    <col min="6926" max="6931" width="9" style="52"/>
    <col min="6932" max="6932" width="9.90625" style="52" bestFit="1" customWidth="1"/>
    <col min="6933" max="7168" width="9" style="52"/>
    <col min="7169" max="7169" width="20" style="52" bestFit="1" customWidth="1"/>
    <col min="7170" max="7170" width="25.6328125" style="52" customWidth="1"/>
    <col min="7171" max="7171" width="29.90625" style="52" customWidth="1"/>
    <col min="7172" max="7172" width="23.26953125" style="52" customWidth="1"/>
    <col min="7173" max="7173" width="22.453125" style="52" customWidth="1"/>
    <col min="7174" max="7176" width="9" style="52"/>
    <col min="7177" max="7177" width="12.08984375" style="52" bestFit="1" customWidth="1"/>
    <col min="7178" max="7178" width="12.7265625" style="52" bestFit="1" customWidth="1"/>
    <col min="7179" max="7179" width="13.08984375" style="52" bestFit="1" customWidth="1"/>
    <col min="7180" max="7180" width="9" style="52"/>
    <col min="7181" max="7181" width="9.90625" style="52" bestFit="1" customWidth="1"/>
    <col min="7182" max="7187" width="9" style="52"/>
    <col min="7188" max="7188" width="9.90625" style="52" bestFit="1" customWidth="1"/>
    <col min="7189" max="7424" width="9" style="52"/>
    <col min="7425" max="7425" width="20" style="52" bestFit="1" customWidth="1"/>
    <col min="7426" max="7426" width="25.6328125" style="52" customWidth="1"/>
    <col min="7427" max="7427" width="29.90625" style="52" customWidth="1"/>
    <col min="7428" max="7428" width="23.26953125" style="52" customWidth="1"/>
    <col min="7429" max="7429" width="22.453125" style="52" customWidth="1"/>
    <col min="7430" max="7432" width="9" style="52"/>
    <col min="7433" max="7433" width="12.08984375" style="52" bestFit="1" customWidth="1"/>
    <col min="7434" max="7434" width="12.7265625" style="52" bestFit="1" customWidth="1"/>
    <col min="7435" max="7435" width="13.08984375" style="52" bestFit="1" customWidth="1"/>
    <col min="7436" max="7436" width="9" style="52"/>
    <col min="7437" max="7437" width="9.90625" style="52" bestFit="1" customWidth="1"/>
    <col min="7438" max="7443" width="9" style="52"/>
    <col min="7444" max="7444" width="9.90625" style="52" bestFit="1" customWidth="1"/>
    <col min="7445" max="7680" width="9" style="52"/>
    <col min="7681" max="7681" width="20" style="52" bestFit="1" customWidth="1"/>
    <col min="7682" max="7682" width="25.6328125" style="52" customWidth="1"/>
    <col min="7683" max="7683" width="29.90625" style="52" customWidth="1"/>
    <col min="7684" max="7684" width="23.26953125" style="52" customWidth="1"/>
    <col min="7685" max="7685" width="22.453125" style="52" customWidth="1"/>
    <col min="7686" max="7688" width="9" style="52"/>
    <col min="7689" max="7689" width="12.08984375" style="52" bestFit="1" customWidth="1"/>
    <col min="7690" max="7690" width="12.7265625" style="52" bestFit="1" customWidth="1"/>
    <col min="7691" max="7691" width="13.08984375" style="52" bestFit="1" customWidth="1"/>
    <col min="7692" max="7692" width="9" style="52"/>
    <col min="7693" max="7693" width="9.90625" style="52" bestFit="1" customWidth="1"/>
    <col min="7694" max="7699" width="9" style="52"/>
    <col min="7700" max="7700" width="9.90625" style="52" bestFit="1" customWidth="1"/>
    <col min="7701" max="7936" width="9" style="52"/>
    <col min="7937" max="7937" width="20" style="52" bestFit="1" customWidth="1"/>
    <col min="7938" max="7938" width="25.6328125" style="52" customWidth="1"/>
    <col min="7939" max="7939" width="29.90625" style="52" customWidth="1"/>
    <col min="7940" max="7940" width="23.26953125" style="52" customWidth="1"/>
    <col min="7941" max="7941" width="22.453125" style="52" customWidth="1"/>
    <col min="7942" max="7944" width="9" style="52"/>
    <col min="7945" max="7945" width="12.08984375" style="52" bestFit="1" customWidth="1"/>
    <col min="7946" max="7946" width="12.7265625" style="52" bestFit="1" customWidth="1"/>
    <col min="7947" max="7947" width="13.08984375" style="52" bestFit="1" customWidth="1"/>
    <col min="7948" max="7948" width="9" style="52"/>
    <col min="7949" max="7949" width="9.90625" style="52" bestFit="1" customWidth="1"/>
    <col min="7950" max="7955" width="9" style="52"/>
    <col min="7956" max="7956" width="9.90625" style="52" bestFit="1" customWidth="1"/>
    <col min="7957" max="8192" width="9" style="52"/>
    <col min="8193" max="8193" width="20" style="52" bestFit="1" customWidth="1"/>
    <col min="8194" max="8194" width="25.6328125" style="52" customWidth="1"/>
    <col min="8195" max="8195" width="29.90625" style="52" customWidth="1"/>
    <col min="8196" max="8196" width="23.26953125" style="52" customWidth="1"/>
    <col min="8197" max="8197" width="22.453125" style="52" customWidth="1"/>
    <col min="8198" max="8200" width="9" style="52"/>
    <col min="8201" max="8201" width="12.08984375" style="52" bestFit="1" customWidth="1"/>
    <col min="8202" max="8202" width="12.7265625" style="52" bestFit="1" customWidth="1"/>
    <col min="8203" max="8203" width="13.08984375" style="52" bestFit="1" customWidth="1"/>
    <col min="8204" max="8204" width="9" style="52"/>
    <col min="8205" max="8205" width="9.90625" style="52" bestFit="1" customWidth="1"/>
    <col min="8206" max="8211" width="9" style="52"/>
    <col min="8212" max="8212" width="9.90625" style="52" bestFit="1" customWidth="1"/>
    <col min="8213" max="8448" width="9" style="52"/>
    <col min="8449" max="8449" width="20" style="52" bestFit="1" customWidth="1"/>
    <col min="8450" max="8450" width="25.6328125" style="52" customWidth="1"/>
    <col min="8451" max="8451" width="29.90625" style="52" customWidth="1"/>
    <col min="8452" max="8452" width="23.26953125" style="52" customWidth="1"/>
    <col min="8453" max="8453" width="22.453125" style="52" customWidth="1"/>
    <col min="8454" max="8456" width="9" style="52"/>
    <col min="8457" max="8457" width="12.08984375" style="52" bestFit="1" customWidth="1"/>
    <col min="8458" max="8458" width="12.7265625" style="52" bestFit="1" customWidth="1"/>
    <col min="8459" max="8459" width="13.08984375" style="52" bestFit="1" customWidth="1"/>
    <col min="8460" max="8460" width="9" style="52"/>
    <col min="8461" max="8461" width="9.90625" style="52" bestFit="1" customWidth="1"/>
    <col min="8462" max="8467" width="9" style="52"/>
    <col min="8468" max="8468" width="9.90625" style="52" bestFit="1" customWidth="1"/>
    <col min="8469" max="8704" width="9" style="52"/>
    <col min="8705" max="8705" width="20" style="52" bestFit="1" customWidth="1"/>
    <col min="8706" max="8706" width="25.6328125" style="52" customWidth="1"/>
    <col min="8707" max="8707" width="29.90625" style="52" customWidth="1"/>
    <col min="8708" max="8708" width="23.26953125" style="52" customWidth="1"/>
    <col min="8709" max="8709" width="22.453125" style="52" customWidth="1"/>
    <col min="8710" max="8712" width="9" style="52"/>
    <col min="8713" max="8713" width="12.08984375" style="52" bestFit="1" customWidth="1"/>
    <col min="8714" max="8714" width="12.7265625" style="52" bestFit="1" customWidth="1"/>
    <col min="8715" max="8715" width="13.08984375" style="52" bestFit="1" customWidth="1"/>
    <col min="8716" max="8716" width="9" style="52"/>
    <col min="8717" max="8717" width="9.90625" style="52" bestFit="1" customWidth="1"/>
    <col min="8718" max="8723" width="9" style="52"/>
    <col min="8724" max="8724" width="9.90625" style="52" bestFit="1" customWidth="1"/>
    <col min="8725" max="8960" width="9" style="52"/>
    <col min="8961" max="8961" width="20" style="52" bestFit="1" customWidth="1"/>
    <col min="8962" max="8962" width="25.6328125" style="52" customWidth="1"/>
    <col min="8963" max="8963" width="29.90625" style="52" customWidth="1"/>
    <col min="8964" max="8964" width="23.26953125" style="52" customWidth="1"/>
    <col min="8965" max="8965" width="22.453125" style="52" customWidth="1"/>
    <col min="8966" max="8968" width="9" style="52"/>
    <col min="8969" max="8969" width="12.08984375" style="52" bestFit="1" customWidth="1"/>
    <col min="8970" max="8970" width="12.7265625" style="52" bestFit="1" customWidth="1"/>
    <col min="8971" max="8971" width="13.08984375" style="52" bestFit="1" customWidth="1"/>
    <col min="8972" max="8972" width="9" style="52"/>
    <col min="8973" max="8973" width="9.90625" style="52" bestFit="1" customWidth="1"/>
    <col min="8974" max="8979" width="9" style="52"/>
    <col min="8980" max="8980" width="9.90625" style="52" bestFit="1" customWidth="1"/>
    <col min="8981" max="9216" width="9" style="52"/>
    <col min="9217" max="9217" width="20" style="52" bestFit="1" customWidth="1"/>
    <col min="9218" max="9218" width="25.6328125" style="52" customWidth="1"/>
    <col min="9219" max="9219" width="29.90625" style="52" customWidth="1"/>
    <col min="9220" max="9220" width="23.26953125" style="52" customWidth="1"/>
    <col min="9221" max="9221" width="22.453125" style="52" customWidth="1"/>
    <col min="9222" max="9224" width="9" style="52"/>
    <col min="9225" max="9225" width="12.08984375" style="52" bestFit="1" customWidth="1"/>
    <col min="9226" max="9226" width="12.7265625" style="52" bestFit="1" customWidth="1"/>
    <col min="9227" max="9227" width="13.08984375" style="52" bestFit="1" customWidth="1"/>
    <col min="9228" max="9228" width="9" style="52"/>
    <col min="9229" max="9229" width="9.90625" style="52" bestFit="1" customWidth="1"/>
    <col min="9230" max="9235" width="9" style="52"/>
    <col min="9236" max="9236" width="9.90625" style="52" bestFit="1" customWidth="1"/>
    <col min="9237" max="9472" width="9" style="52"/>
    <col min="9473" max="9473" width="20" style="52" bestFit="1" customWidth="1"/>
    <col min="9474" max="9474" width="25.6328125" style="52" customWidth="1"/>
    <col min="9475" max="9475" width="29.90625" style="52" customWidth="1"/>
    <col min="9476" max="9476" width="23.26953125" style="52" customWidth="1"/>
    <col min="9477" max="9477" width="22.453125" style="52" customWidth="1"/>
    <col min="9478" max="9480" width="9" style="52"/>
    <col min="9481" max="9481" width="12.08984375" style="52" bestFit="1" customWidth="1"/>
    <col min="9482" max="9482" width="12.7265625" style="52" bestFit="1" customWidth="1"/>
    <col min="9483" max="9483" width="13.08984375" style="52" bestFit="1" customWidth="1"/>
    <col min="9484" max="9484" width="9" style="52"/>
    <col min="9485" max="9485" width="9.90625" style="52" bestFit="1" customWidth="1"/>
    <col min="9486" max="9491" width="9" style="52"/>
    <col min="9492" max="9492" width="9.90625" style="52" bestFit="1" customWidth="1"/>
    <col min="9493" max="9728" width="9" style="52"/>
    <col min="9729" max="9729" width="20" style="52" bestFit="1" customWidth="1"/>
    <col min="9730" max="9730" width="25.6328125" style="52" customWidth="1"/>
    <col min="9731" max="9731" width="29.90625" style="52" customWidth="1"/>
    <col min="9732" max="9732" width="23.26953125" style="52" customWidth="1"/>
    <col min="9733" max="9733" width="22.453125" style="52" customWidth="1"/>
    <col min="9734" max="9736" width="9" style="52"/>
    <col min="9737" max="9737" width="12.08984375" style="52" bestFit="1" customWidth="1"/>
    <col min="9738" max="9738" width="12.7265625" style="52" bestFit="1" customWidth="1"/>
    <col min="9739" max="9739" width="13.08984375" style="52" bestFit="1" customWidth="1"/>
    <col min="9740" max="9740" width="9" style="52"/>
    <col min="9741" max="9741" width="9.90625" style="52" bestFit="1" customWidth="1"/>
    <col min="9742" max="9747" width="9" style="52"/>
    <col min="9748" max="9748" width="9.90625" style="52" bestFit="1" customWidth="1"/>
    <col min="9749" max="9984" width="9" style="52"/>
    <col min="9985" max="9985" width="20" style="52" bestFit="1" customWidth="1"/>
    <col min="9986" max="9986" width="25.6328125" style="52" customWidth="1"/>
    <col min="9987" max="9987" width="29.90625" style="52" customWidth="1"/>
    <col min="9988" max="9988" width="23.26953125" style="52" customWidth="1"/>
    <col min="9989" max="9989" width="22.453125" style="52" customWidth="1"/>
    <col min="9990" max="9992" width="9" style="52"/>
    <col min="9993" max="9993" width="12.08984375" style="52" bestFit="1" customWidth="1"/>
    <col min="9994" max="9994" width="12.7265625" style="52" bestFit="1" customWidth="1"/>
    <col min="9995" max="9995" width="13.08984375" style="52" bestFit="1" customWidth="1"/>
    <col min="9996" max="9996" width="9" style="52"/>
    <col min="9997" max="9997" width="9.90625" style="52" bestFit="1" customWidth="1"/>
    <col min="9998" max="10003" width="9" style="52"/>
    <col min="10004" max="10004" width="9.90625" style="52" bestFit="1" customWidth="1"/>
    <col min="10005" max="10240" width="9" style="52"/>
    <col min="10241" max="10241" width="20" style="52" bestFit="1" customWidth="1"/>
    <col min="10242" max="10242" width="25.6328125" style="52" customWidth="1"/>
    <col min="10243" max="10243" width="29.90625" style="52" customWidth="1"/>
    <col min="10244" max="10244" width="23.26953125" style="52" customWidth="1"/>
    <col min="10245" max="10245" width="22.453125" style="52" customWidth="1"/>
    <col min="10246" max="10248" width="9" style="52"/>
    <col min="10249" max="10249" width="12.08984375" style="52" bestFit="1" customWidth="1"/>
    <col min="10250" max="10250" width="12.7265625" style="52" bestFit="1" customWidth="1"/>
    <col min="10251" max="10251" width="13.08984375" style="52" bestFit="1" customWidth="1"/>
    <col min="10252" max="10252" width="9" style="52"/>
    <col min="10253" max="10253" width="9.90625" style="52" bestFit="1" customWidth="1"/>
    <col min="10254" max="10259" width="9" style="52"/>
    <col min="10260" max="10260" width="9.90625" style="52" bestFit="1" customWidth="1"/>
    <col min="10261" max="10496" width="9" style="52"/>
    <col min="10497" max="10497" width="20" style="52" bestFit="1" customWidth="1"/>
    <col min="10498" max="10498" width="25.6328125" style="52" customWidth="1"/>
    <col min="10499" max="10499" width="29.90625" style="52" customWidth="1"/>
    <col min="10500" max="10500" width="23.26953125" style="52" customWidth="1"/>
    <col min="10501" max="10501" width="22.453125" style="52" customWidth="1"/>
    <col min="10502" max="10504" width="9" style="52"/>
    <col min="10505" max="10505" width="12.08984375" style="52" bestFit="1" customWidth="1"/>
    <col min="10506" max="10506" width="12.7265625" style="52" bestFit="1" customWidth="1"/>
    <col min="10507" max="10507" width="13.08984375" style="52" bestFit="1" customWidth="1"/>
    <col min="10508" max="10508" width="9" style="52"/>
    <col min="10509" max="10509" width="9.90625" style="52" bestFit="1" customWidth="1"/>
    <col min="10510" max="10515" width="9" style="52"/>
    <col min="10516" max="10516" width="9.90625" style="52" bestFit="1" customWidth="1"/>
    <col min="10517" max="10752" width="9" style="52"/>
    <col min="10753" max="10753" width="20" style="52" bestFit="1" customWidth="1"/>
    <col min="10754" max="10754" width="25.6328125" style="52" customWidth="1"/>
    <col min="10755" max="10755" width="29.90625" style="52" customWidth="1"/>
    <col min="10756" max="10756" width="23.26953125" style="52" customWidth="1"/>
    <col min="10757" max="10757" width="22.453125" style="52" customWidth="1"/>
    <col min="10758" max="10760" width="9" style="52"/>
    <col min="10761" max="10761" width="12.08984375" style="52" bestFit="1" customWidth="1"/>
    <col min="10762" max="10762" width="12.7265625" style="52" bestFit="1" customWidth="1"/>
    <col min="10763" max="10763" width="13.08984375" style="52" bestFit="1" customWidth="1"/>
    <col min="10764" max="10764" width="9" style="52"/>
    <col min="10765" max="10765" width="9.90625" style="52" bestFit="1" customWidth="1"/>
    <col min="10766" max="10771" width="9" style="52"/>
    <col min="10772" max="10772" width="9.90625" style="52" bestFit="1" customWidth="1"/>
    <col min="10773" max="11008" width="9" style="52"/>
    <col min="11009" max="11009" width="20" style="52" bestFit="1" customWidth="1"/>
    <col min="11010" max="11010" width="25.6328125" style="52" customWidth="1"/>
    <col min="11011" max="11011" width="29.90625" style="52" customWidth="1"/>
    <col min="11012" max="11012" width="23.26953125" style="52" customWidth="1"/>
    <col min="11013" max="11013" width="22.453125" style="52" customWidth="1"/>
    <col min="11014" max="11016" width="9" style="52"/>
    <col min="11017" max="11017" width="12.08984375" style="52" bestFit="1" customWidth="1"/>
    <col min="11018" max="11018" width="12.7265625" style="52" bestFit="1" customWidth="1"/>
    <col min="11019" max="11019" width="13.08984375" style="52" bestFit="1" customWidth="1"/>
    <col min="11020" max="11020" width="9" style="52"/>
    <col min="11021" max="11021" width="9.90625" style="52" bestFit="1" customWidth="1"/>
    <col min="11022" max="11027" width="9" style="52"/>
    <col min="11028" max="11028" width="9.90625" style="52" bestFit="1" customWidth="1"/>
    <col min="11029" max="11264" width="9" style="52"/>
    <col min="11265" max="11265" width="20" style="52" bestFit="1" customWidth="1"/>
    <col min="11266" max="11266" width="25.6328125" style="52" customWidth="1"/>
    <col min="11267" max="11267" width="29.90625" style="52" customWidth="1"/>
    <col min="11268" max="11268" width="23.26953125" style="52" customWidth="1"/>
    <col min="11269" max="11269" width="22.453125" style="52" customWidth="1"/>
    <col min="11270" max="11272" width="9" style="52"/>
    <col min="11273" max="11273" width="12.08984375" style="52" bestFit="1" customWidth="1"/>
    <col min="11274" max="11274" width="12.7265625" style="52" bestFit="1" customWidth="1"/>
    <col min="11275" max="11275" width="13.08984375" style="52" bestFit="1" customWidth="1"/>
    <col min="11276" max="11276" width="9" style="52"/>
    <col min="11277" max="11277" width="9.90625" style="52" bestFit="1" customWidth="1"/>
    <col min="11278" max="11283" width="9" style="52"/>
    <col min="11284" max="11284" width="9.90625" style="52" bestFit="1" customWidth="1"/>
    <col min="11285" max="11520" width="9" style="52"/>
    <col min="11521" max="11521" width="20" style="52" bestFit="1" customWidth="1"/>
    <col min="11522" max="11522" width="25.6328125" style="52" customWidth="1"/>
    <col min="11523" max="11523" width="29.90625" style="52" customWidth="1"/>
    <col min="11524" max="11524" width="23.26953125" style="52" customWidth="1"/>
    <col min="11525" max="11525" width="22.453125" style="52" customWidth="1"/>
    <col min="11526" max="11528" width="9" style="52"/>
    <col min="11529" max="11529" width="12.08984375" style="52" bestFit="1" customWidth="1"/>
    <col min="11530" max="11530" width="12.7265625" style="52" bestFit="1" customWidth="1"/>
    <col min="11531" max="11531" width="13.08984375" style="52" bestFit="1" customWidth="1"/>
    <col min="11532" max="11532" width="9" style="52"/>
    <col min="11533" max="11533" width="9.90625" style="52" bestFit="1" customWidth="1"/>
    <col min="11534" max="11539" width="9" style="52"/>
    <col min="11540" max="11540" width="9.90625" style="52" bestFit="1" customWidth="1"/>
    <col min="11541" max="11776" width="9" style="52"/>
    <col min="11777" max="11777" width="20" style="52" bestFit="1" customWidth="1"/>
    <col min="11778" max="11778" width="25.6328125" style="52" customWidth="1"/>
    <col min="11779" max="11779" width="29.90625" style="52" customWidth="1"/>
    <col min="11780" max="11780" width="23.26953125" style="52" customWidth="1"/>
    <col min="11781" max="11781" width="22.453125" style="52" customWidth="1"/>
    <col min="11782" max="11784" width="9" style="52"/>
    <col min="11785" max="11785" width="12.08984375" style="52" bestFit="1" customWidth="1"/>
    <col min="11786" max="11786" width="12.7265625" style="52" bestFit="1" customWidth="1"/>
    <col min="11787" max="11787" width="13.08984375" style="52" bestFit="1" customWidth="1"/>
    <col min="11788" max="11788" width="9" style="52"/>
    <col min="11789" max="11789" width="9.90625" style="52" bestFit="1" customWidth="1"/>
    <col min="11790" max="11795" width="9" style="52"/>
    <col min="11796" max="11796" width="9.90625" style="52" bestFit="1" customWidth="1"/>
    <col min="11797" max="12032" width="9" style="52"/>
    <col min="12033" max="12033" width="20" style="52" bestFit="1" customWidth="1"/>
    <col min="12034" max="12034" width="25.6328125" style="52" customWidth="1"/>
    <col min="12035" max="12035" width="29.90625" style="52" customWidth="1"/>
    <col min="12036" max="12036" width="23.26953125" style="52" customWidth="1"/>
    <col min="12037" max="12037" width="22.453125" style="52" customWidth="1"/>
    <col min="12038" max="12040" width="9" style="52"/>
    <col min="12041" max="12041" width="12.08984375" style="52" bestFit="1" customWidth="1"/>
    <col min="12042" max="12042" width="12.7265625" style="52" bestFit="1" customWidth="1"/>
    <col min="12043" max="12043" width="13.08984375" style="52" bestFit="1" customWidth="1"/>
    <col min="12044" max="12044" width="9" style="52"/>
    <col min="12045" max="12045" width="9.90625" style="52" bestFit="1" customWidth="1"/>
    <col min="12046" max="12051" width="9" style="52"/>
    <col min="12052" max="12052" width="9.90625" style="52" bestFit="1" customWidth="1"/>
    <col min="12053" max="12288" width="9" style="52"/>
    <col min="12289" max="12289" width="20" style="52" bestFit="1" customWidth="1"/>
    <col min="12290" max="12290" width="25.6328125" style="52" customWidth="1"/>
    <col min="12291" max="12291" width="29.90625" style="52" customWidth="1"/>
    <col min="12292" max="12292" width="23.26953125" style="52" customWidth="1"/>
    <col min="12293" max="12293" width="22.453125" style="52" customWidth="1"/>
    <col min="12294" max="12296" width="9" style="52"/>
    <col min="12297" max="12297" width="12.08984375" style="52" bestFit="1" customWidth="1"/>
    <col min="12298" max="12298" width="12.7265625" style="52" bestFit="1" customWidth="1"/>
    <col min="12299" max="12299" width="13.08984375" style="52" bestFit="1" customWidth="1"/>
    <col min="12300" max="12300" width="9" style="52"/>
    <col min="12301" max="12301" width="9.90625" style="52" bestFit="1" customWidth="1"/>
    <col min="12302" max="12307" width="9" style="52"/>
    <col min="12308" max="12308" width="9.90625" style="52" bestFit="1" customWidth="1"/>
    <col min="12309" max="12544" width="9" style="52"/>
    <col min="12545" max="12545" width="20" style="52" bestFit="1" customWidth="1"/>
    <col min="12546" max="12546" width="25.6328125" style="52" customWidth="1"/>
    <col min="12547" max="12547" width="29.90625" style="52" customWidth="1"/>
    <col min="12548" max="12548" width="23.26953125" style="52" customWidth="1"/>
    <col min="12549" max="12549" width="22.453125" style="52" customWidth="1"/>
    <col min="12550" max="12552" width="9" style="52"/>
    <col min="12553" max="12553" width="12.08984375" style="52" bestFit="1" customWidth="1"/>
    <col min="12554" max="12554" width="12.7265625" style="52" bestFit="1" customWidth="1"/>
    <col min="12555" max="12555" width="13.08984375" style="52" bestFit="1" customWidth="1"/>
    <col min="12556" max="12556" width="9" style="52"/>
    <col min="12557" max="12557" width="9.90625" style="52" bestFit="1" customWidth="1"/>
    <col min="12558" max="12563" width="9" style="52"/>
    <col min="12564" max="12564" width="9.90625" style="52" bestFit="1" customWidth="1"/>
    <col min="12565" max="12800" width="9" style="52"/>
    <col min="12801" max="12801" width="20" style="52" bestFit="1" customWidth="1"/>
    <col min="12802" max="12802" width="25.6328125" style="52" customWidth="1"/>
    <col min="12803" max="12803" width="29.90625" style="52" customWidth="1"/>
    <col min="12804" max="12804" width="23.26953125" style="52" customWidth="1"/>
    <col min="12805" max="12805" width="22.453125" style="52" customWidth="1"/>
    <col min="12806" max="12808" width="9" style="52"/>
    <col min="12809" max="12809" width="12.08984375" style="52" bestFit="1" customWidth="1"/>
    <col min="12810" max="12810" width="12.7265625" style="52" bestFit="1" customWidth="1"/>
    <col min="12811" max="12811" width="13.08984375" style="52" bestFit="1" customWidth="1"/>
    <col min="12812" max="12812" width="9" style="52"/>
    <col min="12813" max="12813" width="9.90625" style="52" bestFit="1" customWidth="1"/>
    <col min="12814" max="12819" width="9" style="52"/>
    <col min="12820" max="12820" width="9.90625" style="52" bestFit="1" customWidth="1"/>
    <col min="12821" max="13056" width="9" style="52"/>
    <col min="13057" max="13057" width="20" style="52" bestFit="1" customWidth="1"/>
    <col min="13058" max="13058" width="25.6328125" style="52" customWidth="1"/>
    <col min="13059" max="13059" width="29.90625" style="52" customWidth="1"/>
    <col min="13060" max="13060" width="23.26953125" style="52" customWidth="1"/>
    <col min="13061" max="13061" width="22.453125" style="52" customWidth="1"/>
    <col min="13062" max="13064" width="9" style="52"/>
    <col min="13065" max="13065" width="12.08984375" style="52" bestFit="1" customWidth="1"/>
    <col min="13066" max="13066" width="12.7265625" style="52" bestFit="1" customWidth="1"/>
    <col min="13067" max="13067" width="13.08984375" style="52" bestFit="1" customWidth="1"/>
    <col min="13068" max="13068" width="9" style="52"/>
    <col min="13069" max="13069" width="9.90625" style="52" bestFit="1" customWidth="1"/>
    <col min="13070" max="13075" width="9" style="52"/>
    <col min="13076" max="13076" width="9.90625" style="52" bestFit="1" customWidth="1"/>
    <col min="13077" max="13312" width="9" style="52"/>
    <col min="13313" max="13313" width="20" style="52" bestFit="1" customWidth="1"/>
    <col min="13314" max="13314" width="25.6328125" style="52" customWidth="1"/>
    <col min="13315" max="13315" width="29.90625" style="52" customWidth="1"/>
    <col min="13316" max="13316" width="23.26953125" style="52" customWidth="1"/>
    <col min="13317" max="13317" width="22.453125" style="52" customWidth="1"/>
    <col min="13318" max="13320" width="9" style="52"/>
    <col min="13321" max="13321" width="12.08984375" style="52" bestFit="1" customWidth="1"/>
    <col min="13322" max="13322" width="12.7265625" style="52" bestFit="1" customWidth="1"/>
    <col min="13323" max="13323" width="13.08984375" style="52" bestFit="1" customWidth="1"/>
    <col min="13324" max="13324" width="9" style="52"/>
    <col min="13325" max="13325" width="9.90625" style="52" bestFit="1" customWidth="1"/>
    <col min="13326" max="13331" width="9" style="52"/>
    <col min="13332" max="13332" width="9.90625" style="52" bestFit="1" customWidth="1"/>
    <col min="13333" max="13568" width="9" style="52"/>
    <col min="13569" max="13569" width="20" style="52" bestFit="1" customWidth="1"/>
    <col min="13570" max="13570" width="25.6328125" style="52" customWidth="1"/>
    <col min="13571" max="13571" width="29.90625" style="52" customWidth="1"/>
    <col min="13572" max="13572" width="23.26953125" style="52" customWidth="1"/>
    <col min="13573" max="13573" width="22.453125" style="52" customWidth="1"/>
    <col min="13574" max="13576" width="9" style="52"/>
    <col min="13577" max="13577" width="12.08984375" style="52" bestFit="1" customWidth="1"/>
    <col min="13578" max="13578" width="12.7265625" style="52" bestFit="1" customWidth="1"/>
    <col min="13579" max="13579" width="13.08984375" style="52" bestFit="1" customWidth="1"/>
    <col min="13580" max="13580" width="9" style="52"/>
    <col min="13581" max="13581" width="9.90625" style="52" bestFit="1" customWidth="1"/>
    <col min="13582" max="13587" width="9" style="52"/>
    <col min="13588" max="13588" width="9.90625" style="52" bestFit="1" customWidth="1"/>
    <col min="13589" max="13824" width="9" style="52"/>
    <col min="13825" max="13825" width="20" style="52" bestFit="1" customWidth="1"/>
    <col min="13826" max="13826" width="25.6328125" style="52" customWidth="1"/>
    <col min="13827" max="13827" width="29.90625" style="52" customWidth="1"/>
    <col min="13828" max="13828" width="23.26953125" style="52" customWidth="1"/>
    <col min="13829" max="13829" width="22.453125" style="52" customWidth="1"/>
    <col min="13830" max="13832" width="9" style="52"/>
    <col min="13833" max="13833" width="12.08984375" style="52" bestFit="1" customWidth="1"/>
    <col min="13834" max="13834" width="12.7265625" style="52" bestFit="1" customWidth="1"/>
    <col min="13835" max="13835" width="13.08984375" style="52" bestFit="1" customWidth="1"/>
    <col min="13836" max="13836" width="9" style="52"/>
    <col min="13837" max="13837" width="9.90625" style="52" bestFit="1" customWidth="1"/>
    <col min="13838" max="13843" width="9" style="52"/>
    <col min="13844" max="13844" width="9.90625" style="52" bestFit="1" customWidth="1"/>
    <col min="13845" max="14080" width="9" style="52"/>
    <col min="14081" max="14081" width="20" style="52" bestFit="1" customWidth="1"/>
    <col min="14082" max="14082" width="25.6328125" style="52" customWidth="1"/>
    <col min="14083" max="14083" width="29.90625" style="52" customWidth="1"/>
    <col min="14084" max="14084" width="23.26953125" style="52" customWidth="1"/>
    <col min="14085" max="14085" width="22.453125" style="52" customWidth="1"/>
    <col min="14086" max="14088" width="9" style="52"/>
    <col min="14089" max="14089" width="12.08984375" style="52" bestFit="1" customWidth="1"/>
    <col min="14090" max="14090" width="12.7265625" style="52" bestFit="1" customWidth="1"/>
    <col min="14091" max="14091" width="13.08984375" style="52" bestFit="1" customWidth="1"/>
    <col min="14092" max="14092" width="9" style="52"/>
    <col min="14093" max="14093" width="9.90625" style="52" bestFit="1" customWidth="1"/>
    <col min="14094" max="14099" width="9" style="52"/>
    <col min="14100" max="14100" width="9.90625" style="52" bestFit="1" customWidth="1"/>
    <col min="14101" max="14336" width="9" style="52"/>
    <col min="14337" max="14337" width="20" style="52" bestFit="1" customWidth="1"/>
    <col min="14338" max="14338" width="25.6328125" style="52" customWidth="1"/>
    <col min="14339" max="14339" width="29.90625" style="52" customWidth="1"/>
    <col min="14340" max="14340" width="23.26953125" style="52" customWidth="1"/>
    <col min="14341" max="14341" width="22.453125" style="52" customWidth="1"/>
    <col min="14342" max="14344" width="9" style="52"/>
    <col min="14345" max="14345" width="12.08984375" style="52" bestFit="1" customWidth="1"/>
    <col min="14346" max="14346" width="12.7265625" style="52" bestFit="1" customWidth="1"/>
    <col min="14347" max="14347" width="13.08984375" style="52" bestFit="1" customWidth="1"/>
    <col min="14348" max="14348" width="9" style="52"/>
    <col min="14349" max="14349" width="9.90625" style="52" bestFit="1" customWidth="1"/>
    <col min="14350" max="14355" width="9" style="52"/>
    <col min="14356" max="14356" width="9.90625" style="52" bestFit="1" customWidth="1"/>
    <col min="14357" max="14592" width="9" style="52"/>
    <col min="14593" max="14593" width="20" style="52" bestFit="1" customWidth="1"/>
    <col min="14594" max="14594" width="25.6328125" style="52" customWidth="1"/>
    <col min="14595" max="14595" width="29.90625" style="52" customWidth="1"/>
    <col min="14596" max="14596" width="23.26953125" style="52" customWidth="1"/>
    <col min="14597" max="14597" width="22.453125" style="52" customWidth="1"/>
    <col min="14598" max="14600" width="9" style="52"/>
    <col min="14601" max="14601" width="12.08984375" style="52" bestFit="1" customWidth="1"/>
    <col min="14602" max="14602" width="12.7265625" style="52" bestFit="1" customWidth="1"/>
    <col min="14603" max="14603" width="13.08984375" style="52" bestFit="1" customWidth="1"/>
    <col min="14604" max="14604" width="9" style="52"/>
    <col min="14605" max="14605" width="9.90625" style="52" bestFit="1" customWidth="1"/>
    <col min="14606" max="14611" width="9" style="52"/>
    <col min="14612" max="14612" width="9.90625" style="52" bestFit="1" customWidth="1"/>
    <col min="14613" max="14848" width="9" style="52"/>
    <col min="14849" max="14849" width="20" style="52" bestFit="1" customWidth="1"/>
    <col min="14850" max="14850" width="25.6328125" style="52" customWidth="1"/>
    <col min="14851" max="14851" width="29.90625" style="52" customWidth="1"/>
    <col min="14852" max="14852" width="23.26953125" style="52" customWidth="1"/>
    <col min="14853" max="14853" width="22.453125" style="52" customWidth="1"/>
    <col min="14854" max="14856" width="9" style="52"/>
    <col min="14857" max="14857" width="12.08984375" style="52" bestFit="1" customWidth="1"/>
    <col min="14858" max="14858" width="12.7265625" style="52" bestFit="1" customWidth="1"/>
    <col min="14859" max="14859" width="13.08984375" style="52" bestFit="1" customWidth="1"/>
    <col min="14860" max="14860" width="9" style="52"/>
    <col min="14861" max="14861" width="9.90625" style="52" bestFit="1" customWidth="1"/>
    <col min="14862" max="14867" width="9" style="52"/>
    <col min="14868" max="14868" width="9.90625" style="52" bestFit="1" customWidth="1"/>
    <col min="14869" max="15104" width="9" style="52"/>
    <col min="15105" max="15105" width="20" style="52" bestFit="1" customWidth="1"/>
    <col min="15106" max="15106" width="25.6328125" style="52" customWidth="1"/>
    <col min="15107" max="15107" width="29.90625" style="52" customWidth="1"/>
    <col min="15108" max="15108" width="23.26953125" style="52" customWidth="1"/>
    <col min="15109" max="15109" width="22.453125" style="52" customWidth="1"/>
    <col min="15110" max="15112" width="9" style="52"/>
    <col min="15113" max="15113" width="12.08984375" style="52" bestFit="1" customWidth="1"/>
    <col min="15114" max="15114" width="12.7265625" style="52" bestFit="1" customWidth="1"/>
    <col min="15115" max="15115" width="13.08984375" style="52" bestFit="1" customWidth="1"/>
    <col min="15116" max="15116" width="9" style="52"/>
    <col min="15117" max="15117" width="9.90625" style="52" bestFit="1" customWidth="1"/>
    <col min="15118" max="15123" width="9" style="52"/>
    <col min="15124" max="15124" width="9.90625" style="52" bestFit="1" customWidth="1"/>
    <col min="15125" max="15360" width="9" style="52"/>
    <col min="15361" max="15361" width="20" style="52" bestFit="1" customWidth="1"/>
    <col min="15362" max="15362" width="25.6328125" style="52" customWidth="1"/>
    <col min="15363" max="15363" width="29.90625" style="52" customWidth="1"/>
    <col min="15364" max="15364" width="23.26953125" style="52" customWidth="1"/>
    <col min="15365" max="15365" width="22.453125" style="52" customWidth="1"/>
    <col min="15366" max="15368" width="9" style="52"/>
    <col min="15369" max="15369" width="12.08984375" style="52" bestFit="1" customWidth="1"/>
    <col min="15370" max="15370" width="12.7265625" style="52" bestFit="1" customWidth="1"/>
    <col min="15371" max="15371" width="13.08984375" style="52" bestFit="1" customWidth="1"/>
    <col min="15372" max="15372" width="9" style="52"/>
    <col min="15373" max="15373" width="9.90625" style="52" bestFit="1" customWidth="1"/>
    <col min="15374" max="15379" width="9" style="52"/>
    <col min="15380" max="15380" width="9.90625" style="52" bestFit="1" customWidth="1"/>
    <col min="15381" max="15616" width="9" style="52"/>
    <col min="15617" max="15617" width="20" style="52" bestFit="1" customWidth="1"/>
    <col min="15618" max="15618" width="25.6328125" style="52" customWidth="1"/>
    <col min="15619" max="15619" width="29.90625" style="52" customWidth="1"/>
    <col min="15620" max="15620" width="23.26953125" style="52" customWidth="1"/>
    <col min="15621" max="15621" width="22.453125" style="52" customWidth="1"/>
    <col min="15622" max="15624" width="9" style="52"/>
    <col min="15625" max="15625" width="12.08984375" style="52" bestFit="1" customWidth="1"/>
    <col min="15626" max="15626" width="12.7265625" style="52" bestFit="1" customWidth="1"/>
    <col min="15627" max="15627" width="13.08984375" style="52" bestFit="1" customWidth="1"/>
    <col min="15628" max="15628" width="9" style="52"/>
    <col min="15629" max="15629" width="9.90625" style="52" bestFit="1" customWidth="1"/>
    <col min="15630" max="15635" width="9" style="52"/>
    <col min="15636" max="15636" width="9.90625" style="52" bestFit="1" customWidth="1"/>
    <col min="15637" max="15872" width="9" style="52"/>
    <col min="15873" max="15873" width="20" style="52" bestFit="1" customWidth="1"/>
    <col min="15874" max="15874" width="25.6328125" style="52" customWidth="1"/>
    <col min="15875" max="15875" width="29.90625" style="52" customWidth="1"/>
    <col min="15876" max="15876" width="23.26953125" style="52" customWidth="1"/>
    <col min="15877" max="15877" width="22.453125" style="52" customWidth="1"/>
    <col min="15878" max="15880" width="9" style="52"/>
    <col min="15881" max="15881" width="12.08984375" style="52" bestFit="1" customWidth="1"/>
    <col min="15882" max="15882" width="12.7265625" style="52" bestFit="1" customWidth="1"/>
    <col min="15883" max="15883" width="13.08984375" style="52" bestFit="1" customWidth="1"/>
    <col min="15884" max="15884" width="9" style="52"/>
    <col min="15885" max="15885" width="9.90625" style="52" bestFit="1" customWidth="1"/>
    <col min="15886" max="15891" width="9" style="52"/>
    <col min="15892" max="15892" width="9.90625" style="52" bestFit="1" customWidth="1"/>
    <col min="15893" max="16128" width="9" style="52"/>
    <col min="16129" max="16129" width="20" style="52" bestFit="1" customWidth="1"/>
    <col min="16130" max="16130" width="25.6328125" style="52" customWidth="1"/>
    <col min="16131" max="16131" width="29.90625" style="52" customWidth="1"/>
    <col min="16132" max="16132" width="23.26953125" style="52" customWidth="1"/>
    <col min="16133" max="16133" width="22.453125" style="52" customWidth="1"/>
    <col min="16134" max="16136" width="9" style="52"/>
    <col min="16137" max="16137" width="12.08984375" style="52" bestFit="1" customWidth="1"/>
    <col min="16138" max="16138" width="12.7265625" style="52" bestFit="1" customWidth="1"/>
    <col min="16139" max="16139" width="13.08984375" style="52" bestFit="1" customWidth="1"/>
    <col min="16140" max="16140" width="9" style="52"/>
    <col min="16141" max="16141" width="9.90625" style="52" bestFit="1" customWidth="1"/>
    <col min="16142" max="16147" width="9" style="52"/>
    <col min="16148" max="16148" width="9.90625" style="52" bestFit="1" customWidth="1"/>
    <col min="16149" max="16384" width="9" style="52"/>
  </cols>
  <sheetData>
    <row r="1" spans="1:103">
      <c r="C1" s="52">
        <v>5</v>
      </c>
      <c r="D1" s="52">
        <v>1</v>
      </c>
      <c r="E1" s="52">
        <v>1</v>
      </c>
      <c r="F1" s="52">
        <v>5</v>
      </c>
    </row>
    <row r="2" spans="1:103">
      <c r="A2" s="52" t="s">
        <v>6</v>
      </c>
      <c r="B2" s="53" t="str">
        <f>参加者情報!B2</f>
        <v>?</v>
      </c>
      <c r="D2" s="52" t="s">
        <v>30</v>
      </c>
      <c r="E2" s="54" t="s">
        <v>82</v>
      </c>
      <c r="P2" s="55"/>
      <c r="Y2" s="56"/>
      <c r="AA2" s="54"/>
      <c r="AL2" s="55"/>
      <c r="AW2" s="54"/>
      <c r="BH2" s="55"/>
      <c r="BR2" s="57" t="s">
        <v>30</v>
      </c>
      <c r="BS2" s="58" t="s">
        <v>137</v>
      </c>
      <c r="BT2" s="57"/>
      <c r="BU2" s="57"/>
      <c r="BV2" s="57"/>
      <c r="BW2" s="57"/>
      <c r="BX2" s="57"/>
      <c r="BY2" s="57"/>
      <c r="BZ2" s="57"/>
      <c r="CA2" s="57"/>
      <c r="CB2" s="57"/>
      <c r="CC2" s="57"/>
      <c r="CD2" s="57" t="s">
        <v>30</v>
      </c>
      <c r="CE2" s="58" t="s">
        <v>138</v>
      </c>
      <c r="CF2" s="57"/>
      <c r="CG2" s="57"/>
      <c r="CH2" s="57"/>
      <c r="CI2" s="57"/>
      <c r="CJ2" s="57"/>
      <c r="CK2" s="57"/>
      <c r="CL2" s="57"/>
      <c r="CM2" s="57"/>
      <c r="CP2" s="57" t="s">
        <v>139</v>
      </c>
      <c r="CQ2" s="58"/>
      <c r="CR2" s="57"/>
      <c r="CS2" s="57"/>
      <c r="CT2" s="57"/>
      <c r="CU2" s="57"/>
      <c r="CV2" s="57"/>
      <c r="CW2" s="57"/>
      <c r="CX2" s="57"/>
      <c r="CY2" s="57"/>
    </row>
    <row r="3" spans="1:103">
      <c r="A3" s="52" t="s">
        <v>7</v>
      </c>
      <c r="B3" s="53" t="str">
        <f>参加者情報!B3</f>
        <v>?</v>
      </c>
      <c r="BR3" s="57"/>
      <c r="BS3" s="57"/>
      <c r="BT3" s="57"/>
      <c r="BU3" s="57"/>
      <c r="BV3" s="57"/>
      <c r="BW3" s="57"/>
      <c r="BX3" s="57"/>
      <c r="BY3" s="57"/>
      <c r="BZ3" s="57"/>
      <c r="CA3" s="57"/>
      <c r="CB3" s="57"/>
      <c r="CC3" s="57"/>
      <c r="CD3" s="57"/>
      <c r="CE3" s="57"/>
      <c r="CF3" s="57"/>
      <c r="CG3" s="57"/>
      <c r="CH3" s="57"/>
      <c r="CI3" s="57"/>
      <c r="CJ3" s="57"/>
      <c r="CK3" s="57"/>
      <c r="CL3" s="57"/>
      <c r="CM3" s="57"/>
      <c r="CP3" s="57"/>
      <c r="CQ3" s="57"/>
      <c r="CR3" s="57"/>
      <c r="CS3" s="57"/>
      <c r="CT3" s="57"/>
      <c r="CU3" s="57"/>
      <c r="CV3" s="57"/>
      <c r="CW3" s="57"/>
      <c r="CX3" s="57"/>
      <c r="CY3" s="57"/>
    </row>
    <row r="4" spans="1:103">
      <c r="A4" s="52" t="s">
        <v>8</v>
      </c>
      <c r="B4" s="53" t="str">
        <f>参加者情報!B4</f>
        <v>?</v>
      </c>
      <c r="I4" s="71"/>
      <c r="J4" s="71"/>
      <c r="K4" s="71"/>
      <c r="L4" s="71"/>
      <c r="M4" s="71"/>
      <c r="Y4" s="56"/>
      <c r="AE4" s="71"/>
      <c r="AF4" s="71"/>
      <c r="AG4" s="71"/>
      <c r="AH4" s="71"/>
      <c r="AI4" s="71"/>
      <c r="AJ4" s="71"/>
      <c r="AK4" s="71"/>
      <c r="AL4" s="71"/>
      <c r="AM4" s="71"/>
      <c r="AN4" s="71"/>
      <c r="AO4" s="71"/>
      <c r="AP4" s="71"/>
      <c r="AQ4" s="71"/>
      <c r="AR4" s="71"/>
      <c r="AS4" s="71"/>
      <c r="BA4" s="71"/>
      <c r="BB4" s="71"/>
      <c r="BC4" s="71"/>
      <c r="BD4" s="71"/>
      <c r="BE4" s="71"/>
      <c r="BF4" s="71"/>
      <c r="BG4" s="71"/>
      <c r="BH4" s="71"/>
      <c r="BI4" s="71"/>
      <c r="BJ4" s="71"/>
      <c r="BK4" s="71"/>
      <c r="BL4" s="71"/>
      <c r="BM4" s="71"/>
      <c r="BN4" s="71"/>
      <c r="BO4" s="71"/>
      <c r="BR4" s="57"/>
      <c r="BS4" s="57"/>
      <c r="BT4" s="57"/>
      <c r="BU4" s="57"/>
      <c r="BV4" s="57"/>
      <c r="BW4" s="76"/>
      <c r="BX4" s="76"/>
      <c r="BY4" s="76"/>
      <c r="BZ4" s="76"/>
      <c r="CA4" s="76"/>
      <c r="CB4" s="57"/>
      <c r="CC4" s="57"/>
      <c r="CD4" s="57"/>
      <c r="CE4" s="57"/>
      <c r="CF4" s="57"/>
      <c r="CG4" s="57"/>
      <c r="CH4" s="57"/>
      <c r="CI4" s="76"/>
      <c r="CJ4" s="76"/>
      <c r="CK4" s="76"/>
      <c r="CL4" s="76"/>
      <c r="CM4" s="76"/>
      <c r="CP4" s="57"/>
      <c r="CQ4" s="57"/>
      <c r="CR4" s="57"/>
      <c r="CS4" s="57"/>
      <c r="CT4" s="57"/>
      <c r="CU4" s="76"/>
      <c r="CV4" s="76"/>
      <c r="CW4" s="76"/>
      <c r="CX4" s="76"/>
      <c r="CY4" s="76"/>
    </row>
    <row r="5" spans="1:103">
      <c r="A5" s="52" t="s">
        <v>140</v>
      </c>
      <c r="B5" s="53" t="str">
        <f>IF(参加者情報!B8&gt;0,参加者情報!A8,"")&amp;IF(参加者情報!B8&gt;1,"("&amp;参加者情報!C8&amp;")","")&amp;IF(参加者情報!B9&gt;0,参加者情報!A9,"")&amp;IF(参加者情報!B9&gt;1,"("&amp;参加者情報!C9&amp;")","")&amp;IF(参加者情報!B10&gt;0,参加者情報!A10,"")&amp;IF(参加者情報!B10&gt;1,"("&amp;参加者情報!C10&amp;")","")</f>
        <v/>
      </c>
      <c r="D5" s="53" t="s">
        <v>4</v>
      </c>
      <c r="E5" s="53" t="s">
        <v>3</v>
      </c>
      <c r="F5" s="53" t="s">
        <v>26</v>
      </c>
      <c r="G5" s="53" t="s">
        <v>66</v>
      </c>
      <c r="M5" s="59"/>
      <c r="R5" s="60"/>
      <c r="W5" s="60"/>
      <c r="Y5" s="56"/>
      <c r="AI5" s="59"/>
      <c r="AN5" s="60"/>
      <c r="AS5" s="60"/>
      <c r="BE5" s="59"/>
      <c r="BJ5" s="60"/>
      <c r="BO5" s="60"/>
      <c r="BR5" s="57"/>
      <c r="BS5" s="57"/>
      <c r="BT5" s="57"/>
      <c r="BU5" s="57"/>
      <c r="BV5" s="57"/>
      <c r="BW5" s="57"/>
      <c r="BX5" s="57"/>
      <c r="BY5" s="57"/>
      <c r="BZ5" s="57"/>
      <c r="CA5" s="61"/>
      <c r="CB5" s="57"/>
      <c r="CC5" s="57"/>
      <c r="CD5" s="57"/>
      <c r="CE5" s="57"/>
      <c r="CF5" s="57"/>
      <c r="CG5" s="57"/>
      <c r="CH5" s="57"/>
      <c r="CI5" s="57"/>
      <c r="CJ5" s="57"/>
      <c r="CK5" s="57"/>
      <c r="CL5" s="57"/>
      <c r="CM5" s="61"/>
      <c r="CP5" s="57"/>
      <c r="CQ5" s="57"/>
      <c r="CR5" s="57"/>
      <c r="CS5" s="57"/>
      <c r="CT5" s="57"/>
      <c r="CU5" s="57"/>
      <c r="CV5" s="57"/>
      <c r="CW5" s="57"/>
      <c r="CX5" s="57"/>
      <c r="CY5" s="61"/>
    </row>
    <row r="6" spans="1:103">
      <c r="A6" s="52" t="s">
        <v>69</v>
      </c>
      <c r="B6" s="53" t="str">
        <f>参加者情報!B16&amp;参加者情報!B17&amp;"、"&amp;参加者情報!C16&amp;参加者情報!C17&amp;""</f>
        <v>??、??</v>
      </c>
      <c r="D6" s="53" t="str">
        <f>B7</f>
        <v>?(?)、?(?)</v>
      </c>
      <c r="E6" s="70" t="s">
        <v>154</v>
      </c>
      <c r="F6" s="53" t="e">
        <f>1/(E6^(2/3))</f>
        <v>#VALUE!</v>
      </c>
      <c r="G6" s="1">
        <v>15.17</v>
      </c>
      <c r="L6" s="56"/>
      <c r="Q6" s="56"/>
      <c r="V6" s="56"/>
      <c r="Y6" s="56"/>
      <c r="AH6" s="56"/>
      <c r="AM6" s="56"/>
      <c r="AR6" s="56"/>
      <c r="BI6" s="56"/>
      <c r="BN6" s="56"/>
      <c r="BR6" s="57"/>
      <c r="BS6" s="57"/>
      <c r="BT6" s="57"/>
      <c r="BU6" s="57"/>
      <c r="BV6" s="57"/>
      <c r="BW6" s="57"/>
      <c r="BX6" s="57"/>
      <c r="BY6" s="57"/>
      <c r="BZ6" s="57"/>
      <c r="CA6" s="57"/>
      <c r="CB6" s="57"/>
      <c r="CC6" s="57"/>
      <c r="CD6" s="57"/>
      <c r="CE6" s="57"/>
      <c r="CF6" s="57"/>
      <c r="CG6" s="57"/>
      <c r="CH6" s="57"/>
      <c r="CI6" s="57"/>
      <c r="CJ6" s="57"/>
      <c r="CK6" s="57"/>
      <c r="CL6" s="57"/>
      <c r="CM6" s="57"/>
      <c r="CP6" s="57"/>
      <c r="CQ6" s="57"/>
      <c r="CR6" s="57"/>
      <c r="CS6" s="57"/>
      <c r="CT6" s="57"/>
      <c r="CU6" s="57"/>
      <c r="CV6" s="57"/>
      <c r="CW6" s="57"/>
      <c r="CX6" s="57"/>
      <c r="CY6" s="57"/>
    </row>
    <row r="7" spans="1:103">
      <c r="A7" s="52" t="s">
        <v>25</v>
      </c>
      <c r="B7" s="53" t="str">
        <f>参加者情報!B22&amp;"("&amp;参加者情報!B24&amp;")、"&amp;参加者情報!C22&amp;"("&amp;参加者情報!C24&amp;")"</f>
        <v>?(?)、?(?)</v>
      </c>
      <c r="D7" s="53" t="str">
        <f>B7</f>
        <v>?(?)、?(?)</v>
      </c>
      <c r="E7" s="70" t="s">
        <v>154</v>
      </c>
      <c r="F7" s="53" t="e">
        <f>1/(E7^(2/3))</f>
        <v>#VALUE!</v>
      </c>
      <c r="G7" s="1">
        <v>17.2</v>
      </c>
      <c r="L7" s="56"/>
      <c r="Q7" s="56"/>
      <c r="V7" s="56"/>
      <c r="AH7" s="56"/>
      <c r="AM7" s="56"/>
      <c r="AR7" s="56"/>
      <c r="BI7" s="56"/>
      <c r="BN7" s="56"/>
      <c r="BR7" s="57"/>
      <c r="BS7" s="57"/>
      <c r="BT7" s="57"/>
      <c r="BU7" s="57"/>
      <c r="BV7" s="57"/>
      <c r="BW7" s="57"/>
      <c r="BX7" s="57"/>
      <c r="BY7" s="57"/>
      <c r="BZ7" s="57"/>
      <c r="CA7" s="57"/>
      <c r="CB7" s="57"/>
      <c r="CC7" s="57"/>
      <c r="CD7" s="57"/>
      <c r="CE7" s="57"/>
      <c r="CF7" s="57"/>
      <c r="CG7" s="57"/>
      <c r="CH7" s="57"/>
      <c r="CI7" s="57"/>
      <c r="CJ7" s="57"/>
      <c r="CK7" s="57"/>
      <c r="CL7" s="57"/>
      <c r="CM7" s="57"/>
      <c r="CP7" s="57"/>
      <c r="CQ7" s="57"/>
      <c r="CR7" s="57"/>
      <c r="CS7" s="57"/>
      <c r="CT7" s="57"/>
      <c r="CU7" s="57"/>
      <c r="CV7" s="57"/>
      <c r="CW7" s="57"/>
      <c r="CX7" s="57"/>
      <c r="CY7" s="57"/>
    </row>
    <row r="8" spans="1:103">
      <c r="A8" s="52" t="s">
        <v>70</v>
      </c>
      <c r="B8" s="53" t="str">
        <f>参加者情報!B39&amp;"、"&amp;参加者情報!C39&amp;""</f>
        <v>?、?</v>
      </c>
      <c r="D8" s="53" t="str">
        <f>B7</f>
        <v>?(?)、?(?)</v>
      </c>
      <c r="E8" s="70" t="s">
        <v>154</v>
      </c>
      <c r="F8" s="53" t="e">
        <f>1/(E8^(2/3))</f>
        <v>#VALUE!</v>
      </c>
      <c r="G8" s="1">
        <v>21.12</v>
      </c>
      <c r="L8" s="56"/>
      <c r="Q8" s="56"/>
      <c r="V8" s="56"/>
      <c r="AH8" s="56"/>
      <c r="AM8" s="56"/>
      <c r="AR8" s="56"/>
      <c r="BI8" s="56"/>
      <c r="BN8" s="56"/>
      <c r="BR8" s="57"/>
      <c r="BS8" s="57"/>
      <c r="BT8" s="57"/>
      <c r="BU8" s="57"/>
      <c r="BV8" s="57"/>
      <c r="BW8" s="57"/>
      <c r="BX8" s="57"/>
      <c r="BY8" s="57"/>
      <c r="BZ8" s="57"/>
      <c r="CA8" s="57"/>
      <c r="CB8" s="57"/>
      <c r="CC8" s="57"/>
      <c r="CD8" s="57"/>
      <c r="CE8" s="57"/>
      <c r="CF8" s="57"/>
      <c r="CG8" s="57"/>
      <c r="CH8" s="57"/>
      <c r="CI8" s="57"/>
      <c r="CJ8" s="57"/>
      <c r="CK8" s="57"/>
      <c r="CL8" s="57"/>
      <c r="CM8" s="57"/>
      <c r="CP8" s="57"/>
      <c r="CQ8" s="57"/>
      <c r="CR8" s="57"/>
      <c r="CS8" s="57"/>
      <c r="CT8" s="57"/>
      <c r="CU8" s="57"/>
      <c r="CV8" s="57"/>
      <c r="CW8" s="57"/>
      <c r="CX8" s="57"/>
      <c r="CY8" s="57"/>
    </row>
    <row r="9" spans="1:103">
      <c r="L9" s="56"/>
      <c r="Q9" s="56"/>
      <c r="V9" s="56"/>
      <c r="AH9" s="56"/>
      <c r="AM9" s="56"/>
      <c r="AR9" s="56"/>
      <c r="BI9" s="56"/>
      <c r="BN9" s="56"/>
      <c r="BR9" s="57"/>
      <c r="BS9" s="57"/>
      <c r="BT9" s="57"/>
      <c r="BU9" s="57"/>
      <c r="BV9" s="57"/>
      <c r="BW9" s="57"/>
      <c r="BX9" s="57"/>
      <c r="BY9" s="57"/>
      <c r="BZ9" s="57"/>
      <c r="CA9" s="57"/>
      <c r="CB9" s="57"/>
      <c r="CC9" s="57"/>
      <c r="CD9" s="57"/>
      <c r="CE9" s="57"/>
      <c r="CF9" s="57"/>
      <c r="CG9" s="57"/>
      <c r="CH9" s="57"/>
      <c r="CI9" s="57"/>
      <c r="CJ9" s="57"/>
      <c r="CK9" s="57"/>
      <c r="CL9" s="57"/>
      <c r="CM9" s="57"/>
      <c r="CP9" s="57"/>
      <c r="CQ9" s="57"/>
      <c r="CR9" s="57"/>
      <c r="CS9" s="57"/>
      <c r="CT9" s="57"/>
      <c r="CU9" s="57"/>
      <c r="CV9" s="57"/>
      <c r="CW9" s="57"/>
      <c r="CX9" s="57"/>
      <c r="CY9" s="57"/>
    </row>
    <row r="10" spans="1:103">
      <c r="A10" s="52" t="s">
        <v>13</v>
      </c>
      <c r="B10" s="52" t="s">
        <v>11</v>
      </c>
      <c r="L10" s="56"/>
      <c r="Q10" s="56"/>
      <c r="V10" s="56"/>
      <c r="AH10" s="56"/>
      <c r="AM10" s="56"/>
      <c r="AR10" s="56"/>
      <c r="BI10" s="56"/>
      <c r="BN10" s="56"/>
      <c r="BR10" s="57"/>
      <c r="BS10" s="57"/>
      <c r="BT10" s="57"/>
      <c r="BU10" s="57"/>
      <c r="BV10" s="57"/>
      <c r="BW10" s="57"/>
      <c r="BX10" s="57"/>
      <c r="BY10" s="57"/>
      <c r="BZ10" s="57"/>
      <c r="CA10" s="57"/>
      <c r="CB10" s="57"/>
      <c r="CC10" s="57"/>
      <c r="CD10" s="57"/>
      <c r="CE10" s="57"/>
      <c r="CF10" s="57"/>
      <c r="CG10" s="57"/>
      <c r="CH10" s="57"/>
      <c r="CI10" s="57"/>
      <c r="CJ10" s="57"/>
      <c r="CK10" s="57"/>
      <c r="CL10" s="57"/>
      <c r="CM10" s="57"/>
      <c r="CP10" s="57"/>
      <c r="CQ10" s="57"/>
      <c r="CR10" s="57"/>
      <c r="CS10" s="57"/>
      <c r="CT10" s="57"/>
      <c r="CU10" s="57"/>
      <c r="CV10" s="57"/>
      <c r="CW10" s="57"/>
      <c r="CX10" s="57"/>
      <c r="CY10" s="57"/>
    </row>
    <row r="11" spans="1:103">
      <c r="A11" s="52" t="s">
        <v>14</v>
      </c>
      <c r="B11" s="52" t="s">
        <v>12</v>
      </c>
      <c r="L11" s="56"/>
      <c r="Q11" s="56"/>
      <c r="V11" s="56"/>
      <c r="AH11" s="56"/>
      <c r="AM11" s="56"/>
      <c r="AR11" s="56"/>
      <c r="BI11" s="56"/>
      <c r="BN11" s="56"/>
      <c r="BR11" s="57"/>
      <c r="BS11" s="57"/>
      <c r="BT11" s="57"/>
      <c r="BU11" s="57"/>
      <c r="BV11" s="57"/>
      <c r="BW11" s="57"/>
      <c r="BX11" s="57"/>
      <c r="BY11" s="57"/>
      <c r="BZ11" s="57"/>
      <c r="CA11" s="57"/>
      <c r="CB11" s="57"/>
      <c r="CC11" s="57"/>
      <c r="CD11" s="57"/>
      <c r="CE11" s="57"/>
      <c r="CF11" s="57"/>
      <c r="CG11" s="57"/>
      <c r="CH11" s="57"/>
      <c r="CI11" s="57"/>
      <c r="CJ11" s="57"/>
      <c r="CK11" s="57"/>
      <c r="CL11" s="57"/>
      <c r="CM11" s="57"/>
      <c r="CP11" s="57"/>
      <c r="CQ11" s="57"/>
      <c r="CR11" s="57"/>
      <c r="CS11" s="57"/>
      <c r="CT11" s="57"/>
      <c r="CU11" s="57"/>
      <c r="CV11" s="57"/>
      <c r="CW11" s="57"/>
      <c r="CX11" s="57"/>
      <c r="CY11" s="57"/>
    </row>
    <row r="12" spans="1:103">
      <c r="A12" s="52" t="s">
        <v>15</v>
      </c>
      <c r="B12" s="52" t="s">
        <v>76</v>
      </c>
      <c r="L12" s="56"/>
      <c r="Q12" s="56"/>
      <c r="V12" s="56"/>
      <c r="AH12" s="56"/>
      <c r="AM12" s="56"/>
      <c r="AR12" s="56"/>
      <c r="BI12" s="56"/>
      <c r="BN12" s="56"/>
      <c r="BR12" s="57"/>
      <c r="BS12" s="57"/>
      <c r="BT12" s="57"/>
      <c r="BU12" s="57"/>
      <c r="BV12" s="57"/>
      <c r="BW12" s="57"/>
      <c r="BX12" s="57"/>
      <c r="BY12" s="57"/>
      <c r="BZ12" s="57"/>
      <c r="CA12" s="57"/>
      <c r="CB12" s="57"/>
      <c r="CC12" s="57"/>
      <c r="CD12" s="57"/>
      <c r="CE12" s="57"/>
      <c r="CF12" s="57"/>
      <c r="CG12" s="57"/>
      <c r="CH12" s="57"/>
      <c r="CI12" s="57"/>
      <c r="CJ12" s="57"/>
      <c r="CK12" s="57"/>
      <c r="CL12" s="57"/>
      <c r="CM12" s="57"/>
      <c r="CP12" s="57"/>
      <c r="CQ12" s="57"/>
      <c r="CR12" s="57"/>
      <c r="CS12" s="57"/>
      <c r="CT12" s="57"/>
      <c r="CU12" s="57"/>
      <c r="CV12" s="57"/>
      <c r="CW12" s="57"/>
      <c r="CX12" s="57"/>
      <c r="CY12" s="57"/>
    </row>
    <row r="13" spans="1:103">
      <c r="A13" s="52" t="s">
        <v>16</v>
      </c>
      <c r="B13" s="52" t="s">
        <v>18</v>
      </c>
      <c r="L13" s="56"/>
      <c r="Q13" s="56"/>
      <c r="V13" s="56"/>
      <c r="AH13" s="56"/>
      <c r="AM13" s="56"/>
      <c r="AR13" s="56"/>
      <c r="BI13" s="56"/>
      <c r="BN13" s="56"/>
      <c r="BR13" s="57"/>
      <c r="BS13" s="57"/>
      <c r="BT13" s="57"/>
      <c r="BU13" s="57"/>
      <c r="BV13" s="57"/>
      <c r="BW13" s="57"/>
      <c r="BX13" s="57"/>
      <c r="BY13" s="57"/>
      <c r="BZ13" s="57"/>
      <c r="CA13" s="57"/>
      <c r="CB13" s="57"/>
      <c r="CC13" s="57"/>
      <c r="CD13" s="57"/>
      <c r="CE13" s="57"/>
      <c r="CF13" s="57"/>
      <c r="CG13" s="57"/>
      <c r="CH13" s="57"/>
      <c r="CI13" s="57"/>
      <c r="CJ13" s="57"/>
      <c r="CK13" s="57"/>
      <c r="CL13" s="57"/>
      <c r="CM13" s="57"/>
      <c r="CP13" s="57"/>
      <c r="CQ13" s="57"/>
      <c r="CR13" s="57"/>
      <c r="CS13" s="57"/>
      <c r="CT13" s="57"/>
      <c r="CU13" s="57"/>
      <c r="CV13" s="57"/>
      <c r="CW13" s="57"/>
      <c r="CX13" s="57"/>
      <c r="CY13" s="57"/>
    </row>
    <row r="14" spans="1:103">
      <c r="A14" s="52" t="s">
        <v>22</v>
      </c>
      <c r="B14" s="52" t="s">
        <v>19</v>
      </c>
      <c r="L14" s="56"/>
      <c r="Q14" s="56"/>
      <c r="V14" s="56"/>
      <c r="AH14" s="56"/>
      <c r="AM14" s="56"/>
      <c r="AR14" s="56"/>
      <c r="BI14" s="56"/>
      <c r="BN14" s="56"/>
      <c r="BR14" s="57"/>
      <c r="BS14" s="57"/>
      <c r="BT14" s="57"/>
      <c r="BU14" s="57"/>
      <c r="BV14" s="57"/>
      <c r="BW14" s="57"/>
      <c r="BX14" s="57"/>
      <c r="BY14" s="57"/>
      <c r="BZ14" s="57"/>
      <c r="CA14" s="57"/>
      <c r="CB14" s="57"/>
      <c r="CC14" s="57"/>
      <c r="CD14" s="57"/>
      <c r="CE14" s="57"/>
      <c r="CF14" s="57"/>
      <c r="CG14" s="57"/>
      <c r="CH14" s="57"/>
      <c r="CI14" s="57"/>
      <c r="CJ14" s="57"/>
      <c r="CK14" s="57"/>
      <c r="CL14" s="57"/>
      <c r="CM14" s="57"/>
      <c r="CP14" s="57"/>
      <c r="CQ14" s="57"/>
      <c r="CR14" s="57"/>
      <c r="CS14" s="57"/>
      <c r="CT14" s="57"/>
      <c r="CU14" s="57"/>
      <c r="CV14" s="57"/>
      <c r="CW14" s="57"/>
      <c r="CX14" s="57"/>
      <c r="CY14" s="57"/>
    </row>
    <row r="15" spans="1:103">
      <c r="A15" s="52" t="s">
        <v>23</v>
      </c>
      <c r="B15" s="52" t="s">
        <v>17</v>
      </c>
      <c r="L15" s="56"/>
      <c r="Q15" s="56"/>
      <c r="V15" s="56"/>
      <c r="AH15" s="56"/>
      <c r="AM15" s="56"/>
      <c r="AR15" s="56"/>
      <c r="BI15" s="56"/>
      <c r="BN15" s="56"/>
      <c r="BR15" s="57"/>
      <c r="BS15" s="57"/>
      <c r="BT15" s="57"/>
      <c r="BU15" s="57"/>
      <c r="BV15" s="57"/>
      <c r="BW15" s="57"/>
      <c r="BX15" s="57"/>
      <c r="BY15" s="57"/>
      <c r="BZ15" s="57"/>
      <c r="CA15" s="57"/>
      <c r="CB15" s="57"/>
      <c r="CC15" s="57"/>
      <c r="CD15" s="57"/>
      <c r="CE15" s="57"/>
      <c r="CF15" s="57"/>
      <c r="CG15" s="57"/>
      <c r="CH15" s="57"/>
      <c r="CI15" s="57"/>
      <c r="CJ15" s="57"/>
      <c r="CK15" s="57"/>
      <c r="CL15" s="57"/>
      <c r="CM15" s="57"/>
      <c r="CP15" s="57"/>
      <c r="CQ15" s="57"/>
      <c r="CR15" s="57"/>
      <c r="CS15" s="57"/>
      <c r="CT15" s="57"/>
      <c r="CU15" s="57"/>
      <c r="CV15" s="57"/>
      <c r="CW15" s="57"/>
      <c r="CX15" s="57"/>
      <c r="CY15" s="57"/>
    </row>
    <row r="16" spans="1:103">
      <c r="A16" s="52" t="s">
        <v>24</v>
      </c>
      <c r="B16" s="52" t="s">
        <v>21</v>
      </c>
      <c r="L16" s="56"/>
      <c r="Q16" s="56"/>
      <c r="V16" s="56"/>
      <c r="AH16" s="56"/>
      <c r="AM16" s="56"/>
      <c r="AR16" s="56"/>
      <c r="BI16" s="56"/>
      <c r="BN16" s="56"/>
      <c r="BR16" s="57"/>
      <c r="BS16" s="57"/>
      <c r="BT16" s="57"/>
      <c r="BU16" s="57"/>
      <c r="BV16" s="57"/>
      <c r="BW16" s="57"/>
      <c r="BX16" s="57"/>
      <c r="BY16" s="57"/>
      <c r="BZ16" s="57"/>
      <c r="CA16" s="57"/>
      <c r="CB16" s="57"/>
      <c r="CC16" s="57"/>
      <c r="CD16" s="57"/>
      <c r="CE16" s="57"/>
      <c r="CF16" s="57"/>
      <c r="CG16" s="57"/>
      <c r="CH16" s="57"/>
      <c r="CI16" s="57"/>
      <c r="CJ16" s="57"/>
      <c r="CK16" s="57"/>
      <c r="CL16" s="57"/>
      <c r="CM16" s="57"/>
      <c r="CP16" s="57"/>
      <c r="CQ16" s="57"/>
      <c r="CR16" s="57"/>
      <c r="CS16" s="57"/>
      <c r="CT16" s="57"/>
      <c r="CU16" s="57"/>
      <c r="CV16" s="57"/>
      <c r="CW16" s="57"/>
      <c r="CX16" s="57"/>
      <c r="CY16" s="57"/>
    </row>
    <row r="17" spans="4:103">
      <c r="BR17" s="57"/>
      <c r="BS17" s="57"/>
      <c r="BT17" s="57"/>
      <c r="BU17" s="57"/>
      <c r="BV17" s="57"/>
      <c r="BW17" s="57"/>
      <c r="BX17" s="57"/>
      <c r="BY17" s="57"/>
      <c r="BZ17" s="57"/>
      <c r="CA17" s="57"/>
      <c r="CB17" s="57"/>
      <c r="CC17" s="57"/>
      <c r="CD17" s="57"/>
      <c r="CE17" s="57"/>
      <c r="CF17" s="57"/>
      <c r="CG17" s="57"/>
      <c r="CH17" s="57"/>
      <c r="CI17" s="57"/>
      <c r="CJ17" s="57"/>
      <c r="CK17" s="57"/>
      <c r="CL17" s="57"/>
      <c r="CM17" s="57"/>
      <c r="CP17" s="57"/>
      <c r="CQ17" s="57"/>
      <c r="CR17" s="57"/>
      <c r="CS17" s="57"/>
      <c r="CT17" s="57"/>
      <c r="CU17" s="57"/>
      <c r="CV17" s="57"/>
      <c r="CW17" s="57"/>
      <c r="CX17" s="57"/>
      <c r="CY17" s="57"/>
    </row>
    <row r="18" spans="4:103">
      <c r="D18" s="52" t="s">
        <v>48</v>
      </c>
      <c r="E18" s="52" t="s">
        <v>94</v>
      </c>
      <c r="I18" s="72" t="s">
        <v>141</v>
      </c>
      <c r="J18" s="73"/>
      <c r="K18" s="73"/>
      <c r="L18" s="73"/>
      <c r="M18" s="74"/>
      <c r="N18" s="72" t="s">
        <v>142</v>
      </c>
      <c r="O18" s="73"/>
      <c r="P18" s="73"/>
      <c r="Q18" s="73"/>
      <c r="R18" s="74"/>
      <c r="S18" s="75" t="s">
        <v>143</v>
      </c>
      <c r="T18" s="75"/>
      <c r="U18" s="75"/>
      <c r="V18" s="75"/>
      <c r="W18" s="75"/>
      <c r="AE18" s="71"/>
      <c r="AF18" s="71"/>
      <c r="AG18" s="71"/>
      <c r="AH18" s="71"/>
      <c r="AI18" s="71"/>
      <c r="AJ18" s="71"/>
      <c r="AK18" s="71"/>
      <c r="AL18" s="71"/>
      <c r="AM18" s="71"/>
      <c r="AN18" s="71"/>
      <c r="AO18" s="71"/>
      <c r="AP18" s="71"/>
      <c r="AQ18" s="71"/>
      <c r="AR18" s="71"/>
      <c r="AS18" s="71"/>
      <c r="BA18" s="71"/>
      <c r="BB18" s="71"/>
      <c r="BC18" s="71"/>
      <c r="BD18" s="71"/>
      <c r="BE18" s="71"/>
      <c r="BF18" s="71"/>
      <c r="BG18" s="71"/>
      <c r="BH18" s="71"/>
      <c r="BI18" s="71"/>
      <c r="BJ18" s="71"/>
      <c r="BK18" s="71"/>
      <c r="BL18" s="71"/>
      <c r="BM18" s="71"/>
      <c r="BN18" s="71"/>
      <c r="BO18" s="71"/>
      <c r="BR18" s="57" t="s">
        <v>48</v>
      </c>
      <c r="BS18" s="57" t="s">
        <v>49</v>
      </c>
      <c r="BT18" s="57"/>
      <c r="BU18" s="57"/>
      <c r="BV18" s="57"/>
      <c r="BW18" s="76" t="s">
        <v>65</v>
      </c>
      <c r="BX18" s="76"/>
      <c r="BY18" s="76"/>
      <c r="BZ18" s="76"/>
      <c r="CA18" s="76"/>
      <c r="CB18" s="57"/>
      <c r="CC18" s="57"/>
      <c r="CD18" s="57" t="s">
        <v>48</v>
      </c>
      <c r="CE18" s="57" t="s">
        <v>49</v>
      </c>
      <c r="CF18" s="57"/>
      <c r="CG18" s="57"/>
      <c r="CH18" s="57"/>
      <c r="CI18" s="76" t="s">
        <v>65</v>
      </c>
      <c r="CJ18" s="76"/>
      <c r="CK18" s="76"/>
      <c r="CL18" s="76"/>
      <c r="CM18" s="76"/>
      <c r="CP18" s="57" t="s">
        <v>48</v>
      </c>
      <c r="CQ18" s="57" t="s">
        <v>49</v>
      </c>
      <c r="CR18" s="57"/>
      <c r="CS18" s="57"/>
      <c r="CT18" s="57"/>
      <c r="CU18" s="76" t="s">
        <v>65</v>
      </c>
      <c r="CV18" s="76"/>
      <c r="CW18" s="76"/>
      <c r="CX18" s="76"/>
      <c r="CY18" s="76"/>
    </row>
    <row r="19" spans="4:103">
      <c r="D19" s="53" t="s">
        <v>4</v>
      </c>
      <c r="E19" s="53" t="s">
        <v>3</v>
      </c>
      <c r="F19" s="53" t="s">
        <v>26</v>
      </c>
      <c r="G19" s="53" t="s">
        <v>66</v>
      </c>
      <c r="H19" s="53" t="s">
        <v>10</v>
      </c>
      <c r="I19" s="53" t="s">
        <v>0</v>
      </c>
      <c r="J19" s="53" t="s">
        <v>1</v>
      </c>
      <c r="K19" s="53" t="s">
        <v>2</v>
      </c>
      <c r="L19" s="53" t="s">
        <v>5</v>
      </c>
      <c r="M19" s="62" t="s">
        <v>61</v>
      </c>
      <c r="N19" s="53" t="s">
        <v>53</v>
      </c>
      <c r="O19" s="53" t="s">
        <v>54</v>
      </c>
      <c r="P19" s="53" t="s">
        <v>55</v>
      </c>
      <c r="Q19" s="53" t="s">
        <v>56</v>
      </c>
      <c r="R19" s="63" t="s">
        <v>62</v>
      </c>
      <c r="S19" s="53" t="s">
        <v>57</v>
      </c>
      <c r="T19" s="53" t="s">
        <v>58</v>
      </c>
      <c r="U19" s="53" t="s">
        <v>59</v>
      </c>
      <c r="V19" s="53" t="s">
        <v>60</v>
      </c>
      <c r="W19" s="63" t="s">
        <v>63</v>
      </c>
      <c r="AI19" s="59"/>
      <c r="AN19" s="60"/>
      <c r="AS19" s="60"/>
      <c r="BE19" s="59"/>
      <c r="BJ19" s="60"/>
      <c r="BO19" s="60"/>
      <c r="BR19" s="57" t="s">
        <v>4</v>
      </c>
      <c r="BS19" s="57" t="s">
        <v>3</v>
      </c>
      <c r="BT19" s="57" t="s">
        <v>26</v>
      </c>
      <c r="BU19" s="57" t="s">
        <v>66</v>
      </c>
      <c r="BV19" s="57" t="s">
        <v>10</v>
      </c>
      <c r="BW19" s="57" t="s">
        <v>0</v>
      </c>
      <c r="BX19" s="57" t="s">
        <v>1</v>
      </c>
      <c r="BY19" s="57" t="s">
        <v>2</v>
      </c>
      <c r="BZ19" s="57" t="s">
        <v>5</v>
      </c>
      <c r="CA19" s="61" t="s">
        <v>61</v>
      </c>
      <c r="CB19" s="57"/>
      <c r="CC19" s="57"/>
      <c r="CD19" s="57" t="s">
        <v>4</v>
      </c>
      <c r="CE19" s="57" t="s">
        <v>3</v>
      </c>
      <c r="CF19" s="57" t="s">
        <v>26</v>
      </c>
      <c r="CG19" s="57" t="s">
        <v>66</v>
      </c>
      <c r="CH19" s="57" t="s">
        <v>10</v>
      </c>
      <c r="CI19" s="57" t="s">
        <v>0</v>
      </c>
      <c r="CJ19" s="57" t="s">
        <v>1</v>
      </c>
      <c r="CK19" s="57" t="s">
        <v>2</v>
      </c>
      <c r="CL19" s="57" t="s">
        <v>5</v>
      </c>
      <c r="CM19" s="61" t="s">
        <v>61</v>
      </c>
      <c r="CP19" s="57" t="s">
        <v>4</v>
      </c>
      <c r="CQ19" s="57" t="s">
        <v>3</v>
      </c>
      <c r="CR19" s="57" t="s">
        <v>26</v>
      </c>
      <c r="CS19" s="57" t="s">
        <v>66</v>
      </c>
      <c r="CT19" s="57" t="s">
        <v>10</v>
      </c>
      <c r="CU19" s="57" t="s">
        <v>0</v>
      </c>
      <c r="CV19" s="57" t="s">
        <v>1</v>
      </c>
      <c r="CW19" s="57" t="s">
        <v>2</v>
      </c>
      <c r="CX19" s="57" t="s">
        <v>5</v>
      </c>
      <c r="CY19" s="61" t="s">
        <v>61</v>
      </c>
    </row>
    <row r="20" spans="4:103">
      <c r="D20" s="53" t="str">
        <f>$D$6</f>
        <v>?(?)、?(?)</v>
      </c>
      <c r="E20" s="53" t="str">
        <f>$E$6</f>
        <v>?</v>
      </c>
      <c r="F20" s="53" t="e">
        <f>1/(E20^(2/3))</f>
        <v>#VALUE!</v>
      </c>
      <c r="G20" s="1">
        <v>15.17</v>
      </c>
      <c r="H20" s="53" t="s">
        <v>156</v>
      </c>
      <c r="I20" s="64" t="e">
        <f t="shared" ref="I20:K22" si="0">I26+I32+I38+I44+I50</f>
        <v>#VALUE!</v>
      </c>
      <c r="J20" s="64" t="e">
        <f t="shared" si="0"/>
        <v>#VALUE!</v>
      </c>
      <c r="K20" s="64" t="e">
        <f t="shared" si="0"/>
        <v>#VALUE!</v>
      </c>
      <c r="L20" s="65" t="e">
        <f>J20^2</f>
        <v>#VALUE!</v>
      </c>
      <c r="M20" s="65" t="e">
        <f>I20-L20/(PI()*9)</f>
        <v>#VALUE!</v>
      </c>
      <c r="N20" s="65" t="e">
        <f t="shared" ref="N20:P22" si="1">N26+N32+N38+N44+N50</f>
        <v>#VALUE!</v>
      </c>
      <c r="O20" s="65" t="e">
        <f t="shared" si="1"/>
        <v>#VALUE!</v>
      </c>
      <c r="P20" s="65" t="e">
        <f t="shared" si="1"/>
        <v>#VALUE!</v>
      </c>
      <c r="Q20" s="65" t="e">
        <f>O20^2</f>
        <v>#VALUE!</v>
      </c>
      <c r="R20" s="65" t="e">
        <f>N20-Q20/(PI()*9)</f>
        <v>#VALUE!</v>
      </c>
      <c r="S20" s="65" t="e">
        <f t="shared" ref="S20:U22" si="2">S26+S32+S38+S44+S50</f>
        <v>#VALUE!</v>
      </c>
      <c r="T20" s="65" t="e">
        <f t="shared" si="2"/>
        <v>#VALUE!</v>
      </c>
      <c r="U20" s="65" t="e">
        <f t="shared" si="2"/>
        <v>#VALUE!</v>
      </c>
      <c r="V20" s="53" t="e">
        <f>T20^2</f>
        <v>#VALUE!</v>
      </c>
      <c r="W20" s="65" t="e">
        <f>S20-V20/(PI()*9)</f>
        <v>#VALUE!</v>
      </c>
      <c r="AH20" s="56"/>
      <c r="AM20" s="56"/>
      <c r="AR20" s="56"/>
      <c r="BR20" s="57" t="s">
        <v>144</v>
      </c>
      <c r="BS20" s="57" t="str">
        <f t="shared" ref="BS20:BT23" si="3">E20</f>
        <v>?</v>
      </c>
      <c r="BT20" s="57" t="e">
        <f t="shared" si="3"/>
        <v>#VALUE!</v>
      </c>
      <c r="BU20" s="57">
        <v>-0.62</v>
      </c>
      <c r="BV20" s="57" t="s">
        <v>64</v>
      </c>
      <c r="BW20" s="57" t="e">
        <f t="shared" ref="BW20:CA23" si="4">I20-N20-S20</f>
        <v>#VALUE!</v>
      </c>
      <c r="BX20" s="57" t="e">
        <f t="shared" si="4"/>
        <v>#VALUE!</v>
      </c>
      <c r="BY20" s="57" t="e">
        <f t="shared" si="4"/>
        <v>#VALUE!</v>
      </c>
      <c r="BZ20" s="57" t="e">
        <f t="shared" si="4"/>
        <v>#VALUE!</v>
      </c>
      <c r="CA20" s="57" t="e">
        <f t="shared" si="4"/>
        <v>#VALUE!</v>
      </c>
      <c r="CB20" s="57"/>
      <c r="CC20" s="57"/>
      <c r="CD20" s="57" t="s">
        <v>144</v>
      </c>
      <c r="CE20" s="57">
        <f t="shared" ref="CE20:CF23" si="5">AA20</f>
        <v>0</v>
      </c>
      <c r="CF20" s="57">
        <f t="shared" si="5"/>
        <v>0</v>
      </c>
      <c r="CG20" s="57">
        <v>-0.62</v>
      </c>
      <c r="CH20" s="57" t="s">
        <v>64</v>
      </c>
      <c r="CI20" s="57">
        <f t="shared" ref="CI20:CM23" si="6">AE20-AJ20-AO20</f>
        <v>0</v>
      </c>
      <c r="CJ20" s="57">
        <f t="shared" si="6"/>
        <v>0</v>
      </c>
      <c r="CK20" s="57">
        <f t="shared" si="6"/>
        <v>0</v>
      </c>
      <c r="CL20" s="57">
        <f t="shared" si="6"/>
        <v>0</v>
      </c>
      <c r="CM20" s="57">
        <f t="shared" si="6"/>
        <v>0</v>
      </c>
      <c r="CP20" s="57" t="s">
        <v>144</v>
      </c>
      <c r="CQ20" s="57">
        <f t="shared" ref="CQ20:CR23" si="7">AW20</f>
        <v>0</v>
      </c>
      <c r="CR20" s="57">
        <f t="shared" si="7"/>
        <v>0</v>
      </c>
      <c r="CS20" s="57">
        <v>-0.62</v>
      </c>
      <c r="CT20" s="57" t="s">
        <v>64</v>
      </c>
      <c r="CU20" s="57">
        <f t="shared" ref="CU20:CY23" si="8">BA20-BF20-BK20</f>
        <v>0</v>
      </c>
      <c r="CV20" s="57">
        <f t="shared" si="8"/>
        <v>0</v>
      </c>
      <c r="CW20" s="57">
        <f t="shared" si="8"/>
        <v>0</v>
      </c>
      <c r="CX20" s="57">
        <f t="shared" si="8"/>
        <v>0</v>
      </c>
      <c r="CY20" s="57">
        <f t="shared" si="8"/>
        <v>0</v>
      </c>
    </row>
    <row r="21" spans="4:103">
      <c r="D21" s="53" t="str">
        <f>$D$7</f>
        <v>?(?)、?(?)</v>
      </c>
      <c r="E21" s="53" t="str">
        <f>$E$7</f>
        <v>?</v>
      </c>
      <c r="F21" s="53" t="e">
        <f>1/(E21^(2/3))</f>
        <v>#VALUE!</v>
      </c>
      <c r="G21" s="1">
        <v>17.2</v>
      </c>
      <c r="H21" s="53" t="s">
        <v>156</v>
      </c>
      <c r="I21" s="64" t="e">
        <f t="shared" si="0"/>
        <v>#VALUE!</v>
      </c>
      <c r="J21" s="64" t="e">
        <f t="shared" si="0"/>
        <v>#VALUE!</v>
      </c>
      <c r="K21" s="64" t="e">
        <f t="shared" si="0"/>
        <v>#VALUE!</v>
      </c>
      <c r="L21" s="65" t="e">
        <f>J21^2</f>
        <v>#VALUE!</v>
      </c>
      <c r="M21" s="65" t="e">
        <f>I21-L21/(PI()*9)</f>
        <v>#VALUE!</v>
      </c>
      <c r="N21" s="65" t="e">
        <f t="shared" si="1"/>
        <v>#VALUE!</v>
      </c>
      <c r="O21" s="65" t="e">
        <f t="shared" si="1"/>
        <v>#VALUE!</v>
      </c>
      <c r="P21" s="65" t="e">
        <f t="shared" si="1"/>
        <v>#VALUE!</v>
      </c>
      <c r="Q21" s="65" t="e">
        <f>O21^2</f>
        <v>#VALUE!</v>
      </c>
      <c r="R21" s="65" t="e">
        <f>N21-Q21/(PI()*9)</f>
        <v>#VALUE!</v>
      </c>
      <c r="S21" s="65" t="e">
        <f t="shared" si="2"/>
        <v>#VALUE!</v>
      </c>
      <c r="T21" s="65" t="e">
        <f t="shared" si="2"/>
        <v>#VALUE!</v>
      </c>
      <c r="U21" s="65" t="e">
        <f t="shared" si="2"/>
        <v>#VALUE!</v>
      </c>
      <c r="V21" s="53" t="e">
        <f>T21^2</f>
        <v>#VALUE!</v>
      </c>
      <c r="W21" s="65" t="e">
        <f>S21-V21/(PI()*9)</f>
        <v>#VALUE!</v>
      </c>
      <c r="AH21" s="56"/>
      <c r="AM21" s="56"/>
      <c r="AR21" s="56"/>
      <c r="BR21" s="57" t="s">
        <v>144</v>
      </c>
      <c r="BS21" s="57" t="str">
        <f t="shared" si="3"/>
        <v>?</v>
      </c>
      <c r="BT21" s="57" t="e">
        <f t="shared" si="3"/>
        <v>#VALUE!</v>
      </c>
      <c r="BU21" s="57">
        <v>1.39</v>
      </c>
      <c r="BV21" s="57" t="s">
        <v>64</v>
      </c>
      <c r="BW21" s="57" t="e">
        <f t="shared" si="4"/>
        <v>#VALUE!</v>
      </c>
      <c r="BX21" s="57" t="e">
        <f t="shared" si="4"/>
        <v>#VALUE!</v>
      </c>
      <c r="BY21" s="57" t="e">
        <f t="shared" si="4"/>
        <v>#VALUE!</v>
      </c>
      <c r="BZ21" s="57" t="e">
        <f t="shared" si="4"/>
        <v>#VALUE!</v>
      </c>
      <c r="CA21" s="57" t="e">
        <f t="shared" si="4"/>
        <v>#VALUE!</v>
      </c>
      <c r="CB21" s="57"/>
      <c r="CC21" s="57"/>
      <c r="CD21" s="57" t="s">
        <v>144</v>
      </c>
      <c r="CE21" s="57">
        <f t="shared" si="5"/>
        <v>0</v>
      </c>
      <c r="CF21" s="57">
        <f t="shared" si="5"/>
        <v>0</v>
      </c>
      <c r="CG21" s="57">
        <v>1.39</v>
      </c>
      <c r="CH21" s="57" t="s">
        <v>64</v>
      </c>
      <c r="CI21" s="57">
        <f t="shared" si="6"/>
        <v>0</v>
      </c>
      <c r="CJ21" s="57">
        <f t="shared" si="6"/>
        <v>0</v>
      </c>
      <c r="CK21" s="57">
        <f t="shared" si="6"/>
        <v>0</v>
      </c>
      <c r="CL21" s="57">
        <f t="shared" si="6"/>
        <v>0</v>
      </c>
      <c r="CM21" s="57">
        <f t="shared" si="6"/>
        <v>0</v>
      </c>
      <c r="CP21" s="57" t="s">
        <v>144</v>
      </c>
      <c r="CQ21" s="57">
        <f t="shared" si="7"/>
        <v>0</v>
      </c>
      <c r="CR21" s="57">
        <f t="shared" si="7"/>
        <v>0</v>
      </c>
      <c r="CS21" s="57">
        <v>1.39</v>
      </c>
      <c r="CT21" s="57" t="s">
        <v>64</v>
      </c>
      <c r="CU21" s="57">
        <f t="shared" si="8"/>
        <v>0</v>
      </c>
      <c r="CV21" s="57">
        <f t="shared" si="8"/>
        <v>0</v>
      </c>
      <c r="CW21" s="57">
        <f t="shared" si="8"/>
        <v>0</v>
      </c>
      <c r="CX21" s="57">
        <f t="shared" si="8"/>
        <v>0</v>
      </c>
      <c r="CY21" s="57">
        <f t="shared" si="8"/>
        <v>0</v>
      </c>
    </row>
    <row r="22" spans="4:103">
      <c r="D22" s="53" t="str">
        <f>$D$8</f>
        <v>?(?)、?(?)</v>
      </c>
      <c r="E22" s="53" t="str">
        <f>$E$8</f>
        <v>?</v>
      </c>
      <c r="F22" s="53" t="e">
        <f>1/(E22^(2/3))</f>
        <v>#VALUE!</v>
      </c>
      <c r="G22" s="1">
        <v>21.12</v>
      </c>
      <c r="H22" s="53" t="s">
        <v>156</v>
      </c>
      <c r="I22" s="64" t="e">
        <f t="shared" si="0"/>
        <v>#VALUE!</v>
      </c>
      <c r="J22" s="64" t="e">
        <f t="shared" si="0"/>
        <v>#VALUE!</v>
      </c>
      <c r="K22" s="64" t="e">
        <f t="shared" si="0"/>
        <v>#VALUE!</v>
      </c>
      <c r="L22" s="65" t="e">
        <f>J22^2</f>
        <v>#VALUE!</v>
      </c>
      <c r="M22" s="65" t="e">
        <f>I22-L22/(PI()*9)</f>
        <v>#VALUE!</v>
      </c>
      <c r="N22" s="65" t="e">
        <f t="shared" si="1"/>
        <v>#VALUE!</v>
      </c>
      <c r="O22" s="65" t="e">
        <f t="shared" si="1"/>
        <v>#VALUE!</v>
      </c>
      <c r="P22" s="65" t="e">
        <f t="shared" si="1"/>
        <v>#VALUE!</v>
      </c>
      <c r="Q22" s="65" t="e">
        <f>O22^2</f>
        <v>#VALUE!</v>
      </c>
      <c r="R22" s="65" t="e">
        <f>N22-Q22/(PI()*9)</f>
        <v>#VALUE!</v>
      </c>
      <c r="S22" s="65" t="e">
        <f t="shared" si="2"/>
        <v>#VALUE!</v>
      </c>
      <c r="T22" s="65" t="e">
        <f t="shared" si="2"/>
        <v>#VALUE!</v>
      </c>
      <c r="U22" s="65" t="e">
        <f t="shared" si="2"/>
        <v>#VALUE!</v>
      </c>
      <c r="V22" s="53" t="e">
        <f>T22^2</f>
        <v>#VALUE!</v>
      </c>
      <c r="W22" s="65" t="e">
        <f>S22-V22/(PI()*9)</f>
        <v>#VALUE!</v>
      </c>
      <c r="AH22" s="56"/>
      <c r="AM22" s="56"/>
      <c r="AR22" s="56"/>
      <c r="BR22" s="57"/>
      <c r="BS22" s="57"/>
      <c r="BT22" s="57"/>
      <c r="BU22" s="57"/>
      <c r="BV22" s="57"/>
      <c r="BW22" s="57"/>
      <c r="BX22" s="57"/>
      <c r="BY22" s="57"/>
      <c r="BZ22" s="57"/>
      <c r="CA22" s="57"/>
      <c r="CB22" s="57"/>
      <c r="CC22" s="57"/>
      <c r="CD22" s="57"/>
      <c r="CE22" s="57"/>
      <c r="CF22" s="57"/>
      <c r="CG22" s="57"/>
      <c r="CH22" s="57"/>
      <c r="CI22" s="57"/>
      <c r="CJ22" s="57"/>
      <c r="CK22" s="57"/>
      <c r="CL22" s="57"/>
      <c r="CM22" s="57"/>
      <c r="CP22" s="57"/>
      <c r="CQ22" s="57"/>
      <c r="CR22" s="57"/>
      <c r="CS22" s="57"/>
      <c r="CT22" s="57"/>
      <c r="CU22" s="57"/>
      <c r="CV22" s="57"/>
      <c r="CW22" s="57"/>
      <c r="CX22" s="57"/>
      <c r="CY22" s="57"/>
    </row>
    <row r="23" spans="4:103">
      <c r="L23" s="56"/>
      <c r="Q23" s="56"/>
      <c r="V23" s="56"/>
      <c r="AH23" s="56"/>
      <c r="AM23" s="56"/>
      <c r="AR23" s="56"/>
      <c r="BR23" s="57" t="s">
        <v>144</v>
      </c>
      <c r="BS23" s="57">
        <f t="shared" si="3"/>
        <v>0</v>
      </c>
      <c r="BT23" s="57">
        <f t="shared" si="3"/>
        <v>0</v>
      </c>
      <c r="BU23" s="57">
        <v>2.94</v>
      </c>
      <c r="BV23" s="57" t="s">
        <v>64</v>
      </c>
      <c r="BW23" s="57">
        <f t="shared" si="4"/>
        <v>0</v>
      </c>
      <c r="BX23" s="57">
        <f t="shared" si="4"/>
        <v>0</v>
      </c>
      <c r="BY23" s="57">
        <f t="shared" si="4"/>
        <v>0</v>
      </c>
      <c r="BZ23" s="57">
        <f t="shared" si="4"/>
        <v>0</v>
      </c>
      <c r="CA23" s="57">
        <f t="shared" si="4"/>
        <v>0</v>
      </c>
      <c r="CB23" s="57"/>
      <c r="CC23" s="57"/>
      <c r="CD23" s="57" t="s">
        <v>144</v>
      </c>
      <c r="CE23" s="57">
        <f t="shared" si="5"/>
        <v>0</v>
      </c>
      <c r="CF23" s="57">
        <f t="shared" si="5"/>
        <v>0</v>
      </c>
      <c r="CG23" s="57">
        <v>2.94</v>
      </c>
      <c r="CH23" s="57" t="s">
        <v>64</v>
      </c>
      <c r="CI23" s="57">
        <f t="shared" si="6"/>
        <v>0</v>
      </c>
      <c r="CJ23" s="57">
        <f t="shared" si="6"/>
        <v>0</v>
      </c>
      <c r="CK23" s="57">
        <f t="shared" si="6"/>
        <v>0</v>
      </c>
      <c r="CL23" s="57">
        <f t="shared" si="6"/>
        <v>0</v>
      </c>
      <c r="CM23" s="57">
        <f t="shared" si="6"/>
        <v>0</v>
      </c>
      <c r="CP23" s="57" t="s">
        <v>144</v>
      </c>
      <c r="CQ23" s="57">
        <f t="shared" si="7"/>
        <v>0</v>
      </c>
      <c r="CR23" s="57">
        <f t="shared" si="7"/>
        <v>0</v>
      </c>
      <c r="CS23" s="57">
        <v>2.94</v>
      </c>
      <c r="CT23" s="57" t="s">
        <v>64</v>
      </c>
      <c r="CU23" s="57">
        <f t="shared" si="8"/>
        <v>0</v>
      </c>
      <c r="CV23" s="57">
        <f t="shared" si="8"/>
        <v>0</v>
      </c>
      <c r="CW23" s="57">
        <f t="shared" si="8"/>
        <v>0</v>
      </c>
      <c r="CX23" s="57">
        <f t="shared" si="8"/>
        <v>0</v>
      </c>
      <c r="CY23" s="57">
        <f t="shared" si="8"/>
        <v>0</v>
      </c>
    </row>
    <row r="24" spans="4:103">
      <c r="D24" s="52" t="s">
        <v>48</v>
      </c>
      <c r="E24" s="52" t="s">
        <v>145</v>
      </c>
      <c r="I24" s="72" t="s">
        <v>141</v>
      </c>
      <c r="J24" s="73"/>
      <c r="K24" s="73"/>
      <c r="L24" s="73"/>
      <c r="M24" s="74"/>
      <c r="N24" s="72" t="s">
        <v>146</v>
      </c>
      <c r="O24" s="73"/>
      <c r="P24" s="73"/>
      <c r="Q24" s="73"/>
      <c r="R24" s="74"/>
      <c r="S24" s="72" t="s">
        <v>143</v>
      </c>
      <c r="T24" s="73"/>
      <c r="U24" s="73"/>
      <c r="V24" s="73"/>
      <c r="W24" s="74"/>
      <c r="AH24" s="56"/>
      <c r="AM24" s="56"/>
      <c r="AR24" s="56"/>
      <c r="BR24" s="57"/>
      <c r="BS24" s="57"/>
      <c r="BT24" s="57"/>
      <c r="BU24" s="57"/>
      <c r="BV24" s="57"/>
      <c r="BW24" s="57"/>
      <c r="BX24" s="57"/>
      <c r="BY24" s="57"/>
      <c r="BZ24" s="57"/>
      <c r="CA24" s="57"/>
      <c r="CB24" s="57"/>
      <c r="CC24" s="57"/>
      <c r="CD24" s="57"/>
      <c r="CE24" s="57"/>
      <c r="CF24" s="57"/>
      <c r="CG24" s="57"/>
      <c r="CH24" s="57"/>
      <c r="CI24" s="57"/>
      <c r="CJ24" s="57"/>
      <c r="CK24" s="57"/>
      <c r="CL24" s="57"/>
      <c r="CM24" s="57"/>
      <c r="CP24" s="57"/>
      <c r="CQ24" s="57"/>
      <c r="CR24" s="57"/>
      <c r="CS24" s="57"/>
      <c r="CT24" s="57"/>
      <c r="CU24" s="57"/>
      <c r="CV24" s="57"/>
      <c r="CW24" s="57"/>
      <c r="CX24" s="57"/>
      <c r="CY24" s="57"/>
    </row>
    <row r="25" spans="4:103">
      <c r="D25" s="53" t="s">
        <v>4</v>
      </c>
      <c r="E25" s="53" t="s">
        <v>3</v>
      </c>
      <c r="F25" s="53" t="s">
        <v>26</v>
      </c>
      <c r="G25" s="53" t="s">
        <v>66</v>
      </c>
      <c r="H25" s="53" t="s">
        <v>10</v>
      </c>
      <c r="I25" s="53" t="s">
        <v>0</v>
      </c>
      <c r="J25" s="53" t="s">
        <v>1</v>
      </c>
      <c r="K25" s="53" t="s">
        <v>2</v>
      </c>
      <c r="L25" s="53" t="s">
        <v>5</v>
      </c>
      <c r="M25" s="62" t="s">
        <v>61</v>
      </c>
      <c r="N25" s="53" t="s">
        <v>53</v>
      </c>
      <c r="O25" s="53" t="s">
        <v>54</v>
      </c>
      <c r="P25" s="53" t="s">
        <v>55</v>
      </c>
      <c r="Q25" s="53" t="s">
        <v>56</v>
      </c>
      <c r="R25" s="63" t="s">
        <v>62</v>
      </c>
      <c r="S25" s="53" t="s">
        <v>57</v>
      </c>
      <c r="T25" s="53" t="s">
        <v>58</v>
      </c>
      <c r="U25" s="53" t="s">
        <v>59</v>
      </c>
      <c r="V25" s="53" t="s">
        <v>60</v>
      </c>
      <c r="W25" s="63" t="s">
        <v>63</v>
      </c>
      <c r="AH25" s="56"/>
      <c r="AM25" s="56"/>
      <c r="AR25" s="56"/>
      <c r="BR25" s="57"/>
      <c r="BS25" s="57"/>
      <c r="BT25" s="57"/>
      <c r="BU25" s="57"/>
      <c r="BV25" s="57"/>
      <c r="BW25" s="57"/>
      <c r="BX25" s="57"/>
      <c r="BY25" s="57"/>
      <c r="BZ25" s="57"/>
      <c r="CA25" s="57"/>
      <c r="CB25" s="57"/>
      <c r="CC25" s="57"/>
      <c r="CD25" s="57"/>
      <c r="CE25" s="57"/>
      <c r="CF25" s="57"/>
      <c r="CG25" s="57"/>
      <c r="CH25" s="57"/>
      <c r="CI25" s="57"/>
      <c r="CJ25" s="57"/>
      <c r="CK25" s="57"/>
      <c r="CL25" s="57"/>
      <c r="CM25" s="57"/>
      <c r="CP25" s="57"/>
      <c r="CQ25" s="57"/>
      <c r="CR25" s="57"/>
      <c r="CS25" s="57"/>
      <c r="CT25" s="57"/>
      <c r="CU25" s="57"/>
      <c r="CV25" s="57"/>
      <c r="CW25" s="57"/>
      <c r="CX25" s="57"/>
      <c r="CY25" s="57"/>
    </row>
    <row r="26" spans="4:103">
      <c r="D26" s="53" t="str">
        <f>$D$6</f>
        <v>?(?)、?(?)</v>
      </c>
      <c r="E26" s="53" t="str">
        <f>$E$6</f>
        <v>?</v>
      </c>
      <c r="F26" s="53" t="e">
        <f>1/(E26^(2/3))</f>
        <v>#VALUE!</v>
      </c>
      <c r="G26" s="1">
        <v>15.17</v>
      </c>
      <c r="H26" s="53" t="s">
        <v>156</v>
      </c>
      <c r="I26" s="66" t="e">
        <f t="shared" ref="I26:K28" si="9">N26+S26</f>
        <v>#VALUE!</v>
      </c>
      <c r="J26" s="66" t="e">
        <f t="shared" si="9"/>
        <v>#VALUE!</v>
      </c>
      <c r="K26" s="66" t="e">
        <f t="shared" si="9"/>
        <v>#VALUE!</v>
      </c>
      <c r="L26" s="65" t="e">
        <f>J26^2</f>
        <v>#VALUE!</v>
      </c>
      <c r="M26" s="65" t="e">
        <f>I26-L26/(PI()*9)</f>
        <v>#VALUE!</v>
      </c>
      <c r="N26" s="67" t="s">
        <v>154</v>
      </c>
      <c r="O26" s="67" t="s">
        <v>154</v>
      </c>
      <c r="P26" s="67" t="s">
        <v>154</v>
      </c>
      <c r="Q26" s="65" t="e">
        <f>O26^2</f>
        <v>#VALUE!</v>
      </c>
      <c r="R26" s="65" t="e">
        <f>N26-Q26/(PI()*9)</f>
        <v>#VALUE!</v>
      </c>
      <c r="S26" s="67" t="s">
        <v>154</v>
      </c>
      <c r="T26" s="67" t="s">
        <v>154</v>
      </c>
      <c r="U26" s="67" t="s">
        <v>154</v>
      </c>
      <c r="V26" s="65" t="e">
        <f>T26^2</f>
        <v>#VALUE!</v>
      </c>
      <c r="W26" s="53" t="e">
        <f>S26-V26/(PI()*9)</f>
        <v>#VALUE!</v>
      </c>
      <c r="AH26" s="56"/>
      <c r="AM26" s="56"/>
      <c r="AR26" s="56"/>
      <c r="BR26" s="57"/>
      <c r="BS26" s="57"/>
      <c r="BT26" s="57"/>
      <c r="BU26" s="57"/>
      <c r="BV26" s="57"/>
      <c r="BW26" s="57"/>
      <c r="BX26" s="57"/>
      <c r="BY26" s="57"/>
      <c r="BZ26" s="57"/>
      <c r="CA26" s="57"/>
      <c r="CB26" s="57"/>
      <c r="CC26" s="57"/>
      <c r="CD26" s="57"/>
      <c r="CE26" s="57"/>
      <c r="CF26" s="57"/>
      <c r="CG26" s="57"/>
      <c r="CH26" s="57"/>
      <c r="CI26" s="57"/>
      <c r="CJ26" s="57"/>
      <c r="CK26" s="57"/>
      <c r="CL26" s="57"/>
      <c r="CM26" s="57"/>
      <c r="CP26" s="57"/>
      <c r="CQ26" s="57"/>
      <c r="CR26" s="57"/>
      <c r="CS26" s="57"/>
      <c r="CT26" s="57"/>
      <c r="CU26" s="57"/>
      <c r="CV26" s="57"/>
      <c r="CW26" s="57"/>
      <c r="CX26" s="57"/>
      <c r="CY26" s="57"/>
    </row>
    <row r="27" spans="4:103">
      <c r="D27" s="53" t="str">
        <f>$D$7</f>
        <v>?(?)、?(?)</v>
      </c>
      <c r="E27" s="53" t="str">
        <f>$E$7</f>
        <v>?</v>
      </c>
      <c r="F27" s="53" t="e">
        <f>1/(E27^(2/3))</f>
        <v>#VALUE!</v>
      </c>
      <c r="G27" s="1">
        <v>17.2</v>
      </c>
      <c r="H27" s="53" t="s">
        <v>156</v>
      </c>
      <c r="I27" s="66" t="e">
        <f t="shared" si="9"/>
        <v>#VALUE!</v>
      </c>
      <c r="J27" s="66" t="e">
        <f>O27+T27</f>
        <v>#VALUE!</v>
      </c>
      <c r="K27" s="66" t="e">
        <f t="shared" si="9"/>
        <v>#VALUE!</v>
      </c>
      <c r="L27" s="65" t="e">
        <f>J27^2</f>
        <v>#VALUE!</v>
      </c>
      <c r="M27" s="65" t="e">
        <f>I27-L27/(PI()*9)</f>
        <v>#VALUE!</v>
      </c>
      <c r="N27" s="67" t="s">
        <v>154</v>
      </c>
      <c r="O27" s="67" t="s">
        <v>154</v>
      </c>
      <c r="P27" s="67" t="s">
        <v>154</v>
      </c>
      <c r="Q27" s="65" t="e">
        <f>O27^2</f>
        <v>#VALUE!</v>
      </c>
      <c r="R27" s="65" t="e">
        <f>N27-Q27/(PI()*9)</f>
        <v>#VALUE!</v>
      </c>
      <c r="S27" s="67" t="s">
        <v>154</v>
      </c>
      <c r="T27" s="67" t="s">
        <v>154</v>
      </c>
      <c r="U27" s="67" t="s">
        <v>154</v>
      </c>
      <c r="V27" s="65" t="e">
        <f>T27^2</f>
        <v>#VALUE!</v>
      </c>
      <c r="W27" s="53" t="e">
        <f>S27-V27/(PI()*9)</f>
        <v>#VALUE!</v>
      </c>
      <c r="AH27" s="56"/>
      <c r="AM27" s="56"/>
      <c r="AR27" s="56"/>
      <c r="BR27" s="57"/>
      <c r="BS27" s="57"/>
      <c r="BT27" s="57"/>
      <c r="BU27" s="57"/>
      <c r="BV27" s="57"/>
      <c r="BW27" s="57"/>
      <c r="BX27" s="57"/>
      <c r="BY27" s="57"/>
      <c r="BZ27" s="57"/>
      <c r="CA27" s="57"/>
      <c r="CB27" s="57"/>
      <c r="CC27" s="57"/>
      <c r="CD27" s="57"/>
      <c r="CE27" s="57"/>
      <c r="CF27" s="57"/>
      <c r="CG27" s="57"/>
      <c r="CH27" s="57"/>
      <c r="CI27" s="57"/>
      <c r="CJ27" s="57"/>
      <c r="CK27" s="57"/>
      <c r="CL27" s="57"/>
      <c r="CM27" s="57"/>
      <c r="CP27" s="57"/>
      <c r="CQ27" s="57"/>
      <c r="CR27" s="57"/>
      <c r="CS27" s="57"/>
      <c r="CT27" s="57"/>
      <c r="CU27" s="57"/>
      <c r="CV27" s="57"/>
      <c r="CW27" s="57"/>
      <c r="CX27" s="57"/>
      <c r="CY27" s="57"/>
    </row>
    <row r="28" spans="4:103">
      <c r="D28" s="53" t="str">
        <f>$D$8</f>
        <v>?(?)、?(?)</v>
      </c>
      <c r="E28" s="53" t="str">
        <f>$E$8</f>
        <v>?</v>
      </c>
      <c r="F28" s="53" t="e">
        <f>1/(E28^(2/3))</f>
        <v>#VALUE!</v>
      </c>
      <c r="G28" s="1">
        <v>21.12</v>
      </c>
      <c r="H28" s="53" t="s">
        <v>156</v>
      </c>
      <c r="I28" s="66" t="e">
        <f t="shared" si="9"/>
        <v>#VALUE!</v>
      </c>
      <c r="J28" s="66" t="e">
        <f>O28+T28</f>
        <v>#VALUE!</v>
      </c>
      <c r="K28" s="66" t="e">
        <f t="shared" si="9"/>
        <v>#VALUE!</v>
      </c>
      <c r="L28" s="65" t="e">
        <f>J28^2</f>
        <v>#VALUE!</v>
      </c>
      <c r="M28" s="65" t="e">
        <f>I28-L28/(PI()*9)</f>
        <v>#VALUE!</v>
      </c>
      <c r="N28" s="67" t="s">
        <v>154</v>
      </c>
      <c r="O28" s="67" t="s">
        <v>154</v>
      </c>
      <c r="P28" s="67" t="s">
        <v>154</v>
      </c>
      <c r="Q28" s="65" t="e">
        <f>O28^2</f>
        <v>#VALUE!</v>
      </c>
      <c r="R28" s="65" t="e">
        <f>N28-Q28/(PI()*9)</f>
        <v>#VALUE!</v>
      </c>
      <c r="S28" s="67" t="s">
        <v>154</v>
      </c>
      <c r="T28" s="67" t="s">
        <v>154</v>
      </c>
      <c r="U28" s="67" t="s">
        <v>154</v>
      </c>
      <c r="V28" s="65" t="e">
        <f>T28^2</f>
        <v>#VALUE!</v>
      </c>
      <c r="W28" s="53" t="e">
        <f>S28-V28/(PI()*9)</f>
        <v>#VALUE!</v>
      </c>
      <c r="AH28" s="56"/>
      <c r="AM28" s="56"/>
      <c r="AR28" s="56"/>
      <c r="BR28" s="57"/>
      <c r="BS28" s="57"/>
      <c r="BT28" s="57"/>
      <c r="BU28" s="57"/>
      <c r="BV28" s="57"/>
      <c r="BW28" s="57"/>
      <c r="BX28" s="57"/>
      <c r="BY28" s="57"/>
      <c r="BZ28" s="57"/>
      <c r="CA28" s="57"/>
      <c r="CB28" s="57"/>
      <c r="CC28" s="57"/>
      <c r="CD28" s="57"/>
      <c r="CE28" s="57"/>
      <c r="CF28" s="57"/>
      <c r="CG28" s="57"/>
      <c r="CH28" s="57"/>
      <c r="CI28" s="57"/>
      <c r="CJ28" s="57"/>
      <c r="CK28" s="57"/>
      <c r="CL28" s="57"/>
      <c r="CM28" s="57"/>
      <c r="CP28" s="57"/>
      <c r="CQ28" s="57"/>
      <c r="CR28" s="57"/>
      <c r="CS28" s="57"/>
      <c r="CT28" s="57"/>
      <c r="CU28" s="57"/>
      <c r="CV28" s="57"/>
      <c r="CW28" s="57"/>
      <c r="CX28" s="57"/>
      <c r="CY28" s="57"/>
    </row>
    <row r="29" spans="4:103">
      <c r="L29" s="56"/>
      <c r="Q29" s="56"/>
      <c r="V29" s="56"/>
      <c r="AH29" s="56"/>
      <c r="AM29" s="56"/>
      <c r="AR29" s="56"/>
      <c r="BR29" s="57"/>
      <c r="BS29" s="57"/>
      <c r="BT29" s="57"/>
      <c r="BU29" s="57"/>
      <c r="BV29" s="57"/>
      <c r="BW29" s="57"/>
      <c r="BX29" s="57"/>
      <c r="BY29" s="57"/>
      <c r="BZ29" s="57"/>
      <c r="CA29" s="57"/>
      <c r="CB29" s="57"/>
      <c r="CC29" s="57"/>
      <c r="CD29" s="57"/>
      <c r="CE29" s="57"/>
      <c r="CF29" s="57"/>
      <c r="CG29" s="57"/>
      <c r="CH29" s="57"/>
      <c r="CI29" s="57"/>
      <c r="CJ29" s="57"/>
      <c r="CK29" s="57"/>
      <c r="CL29" s="57"/>
      <c r="CM29" s="57"/>
      <c r="CP29" s="57"/>
      <c r="CQ29" s="57"/>
      <c r="CR29" s="57"/>
      <c r="CS29" s="57"/>
      <c r="CT29" s="57"/>
      <c r="CU29" s="57"/>
      <c r="CV29" s="57"/>
      <c r="CW29" s="57"/>
      <c r="CX29" s="57"/>
      <c r="CY29" s="57"/>
    </row>
    <row r="30" spans="4:103">
      <c r="D30" s="52" t="s">
        <v>48</v>
      </c>
      <c r="E30" s="52" t="s">
        <v>147</v>
      </c>
      <c r="I30" s="72" t="s">
        <v>141</v>
      </c>
      <c r="J30" s="73"/>
      <c r="K30" s="73"/>
      <c r="L30" s="73"/>
      <c r="M30" s="74"/>
      <c r="N30" s="72" t="s">
        <v>142</v>
      </c>
      <c r="O30" s="73"/>
      <c r="P30" s="73"/>
      <c r="Q30" s="73"/>
      <c r="R30" s="74"/>
      <c r="S30" s="72" t="s">
        <v>143</v>
      </c>
      <c r="T30" s="73"/>
      <c r="U30" s="73"/>
      <c r="V30" s="73"/>
      <c r="W30" s="74"/>
      <c r="AH30" s="56"/>
      <c r="AM30" s="56"/>
      <c r="AR30" s="56"/>
      <c r="BR30" s="57"/>
      <c r="BS30" s="57"/>
      <c r="BT30" s="57"/>
      <c r="BU30" s="57"/>
      <c r="BV30" s="57"/>
      <c r="BW30" s="57"/>
      <c r="BX30" s="57"/>
      <c r="BY30" s="57"/>
      <c r="BZ30" s="57"/>
      <c r="CA30" s="57"/>
      <c r="CB30" s="57"/>
      <c r="CC30" s="57"/>
      <c r="CD30" s="57"/>
      <c r="CE30" s="57"/>
      <c r="CF30" s="57"/>
      <c r="CG30" s="57"/>
      <c r="CH30" s="57"/>
      <c r="CI30" s="57"/>
      <c r="CJ30" s="57"/>
      <c r="CK30" s="57"/>
      <c r="CL30" s="57"/>
      <c r="CM30" s="57"/>
      <c r="CP30" s="57"/>
      <c r="CQ30" s="57"/>
      <c r="CR30" s="57"/>
      <c r="CS30" s="57"/>
      <c r="CT30" s="57"/>
      <c r="CU30" s="57"/>
      <c r="CV30" s="57"/>
      <c r="CW30" s="57"/>
      <c r="CX30" s="57"/>
      <c r="CY30" s="57"/>
    </row>
    <row r="31" spans="4:103">
      <c r="D31" s="53" t="s">
        <v>4</v>
      </c>
      <c r="E31" s="53" t="s">
        <v>3</v>
      </c>
      <c r="F31" s="53" t="s">
        <v>26</v>
      </c>
      <c r="G31" s="53" t="s">
        <v>66</v>
      </c>
      <c r="H31" s="53" t="s">
        <v>10</v>
      </c>
      <c r="I31" s="53" t="s">
        <v>0</v>
      </c>
      <c r="J31" s="53" t="s">
        <v>1</v>
      </c>
      <c r="K31" s="53" t="s">
        <v>2</v>
      </c>
      <c r="L31" s="53" t="s">
        <v>5</v>
      </c>
      <c r="M31" s="62" t="s">
        <v>61</v>
      </c>
      <c r="N31" s="53" t="s">
        <v>53</v>
      </c>
      <c r="O31" s="53" t="s">
        <v>54</v>
      </c>
      <c r="P31" s="53" t="s">
        <v>55</v>
      </c>
      <c r="Q31" s="53" t="s">
        <v>56</v>
      </c>
      <c r="R31" s="63" t="s">
        <v>62</v>
      </c>
      <c r="S31" s="53" t="s">
        <v>57</v>
      </c>
      <c r="T31" s="53" t="s">
        <v>58</v>
      </c>
      <c r="U31" s="53" t="s">
        <v>59</v>
      </c>
      <c r="V31" s="53" t="s">
        <v>60</v>
      </c>
      <c r="W31" s="63" t="s">
        <v>63</v>
      </c>
      <c r="AH31" s="56"/>
      <c r="AM31" s="56"/>
      <c r="AR31" s="56"/>
      <c r="BR31" s="57"/>
      <c r="BS31" s="57"/>
      <c r="BT31" s="57"/>
      <c r="BU31" s="57"/>
      <c r="BV31" s="57"/>
      <c r="BW31" s="57"/>
      <c r="BX31" s="57"/>
      <c r="BY31" s="57"/>
      <c r="BZ31" s="57"/>
      <c r="CA31" s="57"/>
      <c r="CB31" s="57"/>
      <c r="CC31" s="57"/>
      <c r="CD31" s="57"/>
      <c r="CE31" s="57"/>
      <c r="CF31" s="57"/>
      <c r="CG31" s="57"/>
      <c r="CH31" s="57"/>
      <c r="CI31" s="57"/>
      <c r="CJ31" s="57"/>
      <c r="CK31" s="57"/>
      <c r="CL31" s="57"/>
      <c r="CM31" s="57"/>
      <c r="CP31" s="57"/>
      <c r="CQ31" s="57"/>
      <c r="CR31" s="57"/>
      <c r="CS31" s="57"/>
      <c r="CT31" s="57"/>
      <c r="CU31" s="57"/>
      <c r="CV31" s="57"/>
      <c r="CW31" s="57"/>
      <c r="CX31" s="57"/>
      <c r="CY31" s="57"/>
    </row>
    <row r="32" spans="4:103">
      <c r="D32" s="53" t="str">
        <f>$D$6</f>
        <v>?(?)、?(?)</v>
      </c>
      <c r="E32" s="53" t="str">
        <f>$E$6</f>
        <v>?</v>
      </c>
      <c r="F32" s="53" t="e">
        <f>1/(E32^(2/3))</f>
        <v>#VALUE!</v>
      </c>
      <c r="G32" s="1">
        <v>15.17</v>
      </c>
      <c r="H32" s="53" t="s">
        <v>156</v>
      </c>
      <c r="I32" s="66" t="e">
        <f t="shared" ref="I32:K34" si="10">N32+S32</f>
        <v>#VALUE!</v>
      </c>
      <c r="J32" s="66" t="e">
        <f t="shared" si="10"/>
        <v>#VALUE!</v>
      </c>
      <c r="K32" s="66" t="e">
        <f t="shared" si="10"/>
        <v>#VALUE!</v>
      </c>
      <c r="L32" s="65" t="e">
        <f>J32^2</f>
        <v>#VALUE!</v>
      </c>
      <c r="M32" s="65" t="e">
        <f>I32-L32/(PI()*9)</f>
        <v>#VALUE!</v>
      </c>
      <c r="N32" s="67" t="s">
        <v>154</v>
      </c>
      <c r="O32" s="67" t="s">
        <v>154</v>
      </c>
      <c r="P32" s="67" t="s">
        <v>154</v>
      </c>
      <c r="Q32" s="65" t="e">
        <f>O32^2</f>
        <v>#VALUE!</v>
      </c>
      <c r="R32" s="65" t="e">
        <f>N32-Q32/(PI()*9)</f>
        <v>#VALUE!</v>
      </c>
      <c r="S32" s="67" t="s">
        <v>154</v>
      </c>
      <c r="T32" s="67" t="s">
        <v>154</v>
      </c>
      <c r="U32" s="67" t="s">
        <v>154</v>
      </c>
      <c r="V32" s="65" t="e">
        <f>T32^2</f>
        <v>#VALUE!</v>
      </c>
      <c r="W32" s="53" t="e">
        <f>S32-V32/(PI()*9)</f>
        <v>#VALUE!</v>
      </c>
      <c r="AH32" s="56"/>
      <c r="AM32" s="56"/>
      <c r="AR32" s="56"/>
      <c r="BR32" s="57" t="s">
        <v>144</v>
      </c>
      <c r="BS32" s="57" t="e">
        <f>#REF!</f>
        <v>#REF!</v>
      </c>
      <c r="BT32" s="57" t="e">
        <f>#REF!</f>
        <v>#REF!</v>
      </c>
      <c r="BU32" s="57">
        <v>4.6500000000000004</v>
      </c>
      <c r="BV32" s="57" t="s">
        <v>64</v>
      </c>
      <c r="BW32" s="57" t="e">
        <f>#REF!-#REF!-#REF!</f>
        <v>#REF!</v>
      </c>
      <c r="BX32" s="57" t="e">
        <f>#REF!-#REF!-#REF!</f>
        <v>#REF!</v>
      </c>
      <c r="BY32" s="57" t="e">
        <f>#REF!-#REF!-#REF!</f>
        <v>#REF!</v>
      </c>
      <c r="BZ32" s="57" t="e">
        <f>#REF!-#REF!-#REF!</f>
        <v>#REF!</v>
      </c>
      <c r="CA32" s="57" t="e">
        <f>#REF!-#REF!-#REF!</f>
        <v>#REF!</v>
      </c>
      <c r="CB32" s="57"/>
      <c r="CC32" s="57"/>
      <c r="CD32" s="57" t="s">
        <v>144</v>
      </c>
      <c r="CE32" s="57">
        <f>AA32</f>
        <v>0</v>
      </c>
      <c r="CF32" s="57">
        <f>AB32</f>
        <v>0</v>
      </c>
      <c r="CG32" s="57">
        <v>4.6500000000000004</v>
      </c>
      <c r="CH32" s="57" t="s">
        <v>64</v>
      </c>
      <c r="CI32" s="57">
        <f>AE32-AJ32-AO32</f>
        <v>0</v>
      </c>
      <c r="CJ32" s="57">
        <f>AF32-AK32-AP32</f>
        <v>0</v>
      </c>
      <c r="CK32" s="57">
        <f>AG32-AL32-AQ32</f>
        <v>0</v>
      </c>
      <c r="CL32" s="57">
        <f>AH32-AM32-AR32</f>
        <v>0</v>
      </c>
      <c r="CM32" s="57">
        <f>AI32-AN32-AS32</f>
        <v>0</v>
      </c>
      <c r="CP32" s="57" t="s">
        <v>144</v>
      </c>
      <c r="CQ32" s="57">
        <f>AW32</f>
        <v>0</v>
      </c>
      <c r="CR32" s="57">
        <f>AX32</f>
        <v>0</v>
      </c>
      <c r="CS32" s="57">
        <v>4.6500000000000004</v>
      </c>
      <c r="CT32" s="57" t="s">
        <v>64</v>
      </c>
      <c r="CU32" s="57">
        <f>BA32-BF32-BK32</f>
        <v>0</v>
      </c>
      <c r="CV32" s="57">
        <f>BB32-BG32-BL32</f>
        <v>0</v>
      </c>
      <c r="CW32" s="57">
        <f>BC32-BH32-BM32</f>
        <v>0</v>
      </c>
      <c r="CX32" s="57">
        <f>BD32-BI32-BN32</f>
        <v>0</v>
      </c>
      <c r="CY32" s="57">
        <f>BE32-BJ32-BO32</f>
        <v>0</v>
      </c>
    </row>
    <row r="33" spans="4:103">
      <c r="D33" s="53" t="str">
        <f>$D$7</f>
        <v>?(?)、?(?)</v>
      </c>
      <c r="E33" s="53" t="str">
        <f>$E$7</f>
        <v>?</v>
      </c>
      <c r="F33" s="53" t="e">
        <f>1/(E33^(2/3))</f>
        <v>#VALUE!</v>
      </c>
      <c r="G33" s="1">
        <v>17.2</v>
      </c>
      <c r="H33" s="53" t="s">
        <v>156</v>
      </c>
      <c r="I33" s="66" t="e">
        <f t="shared" si="10"/>
        <v>#VALUE!</v>
      </c>
      <c r="J33" s="66" t="e">
        <f t="shared" si="10"/>
        <v>#VALUE!</v>
      </c>
      <c r="K33" s="66" t="e">
        <f t="shared" si="10"/>
        <v>#VALUE!</v>
      </c>
      <c r="L33" s="65" t="e">
        <f>J33^2</f>
        <v>#VALUE!</v>
      </c>
      <c r="M33" s="65" t="e">
        <f>I33-L33/(PI()*9)</f>
        <v>#VALUE!</v>
      </c>
      <c r="N33" s="67" t="s">
        <v>154</v>
      </c>
      <c r="O33" s="67" t="s">
        <v>154</v>
      </c>
      <c r="P33" s="67" t="s">
        <v>154</v>
      </c>
      <c r="Q33" s="65" t="e">
        <f>O33^2</f>
        <v>#VALUE!</v>
      </c>
      <c r="R33" s="65" t="e">
        <f>N33-Q33/(PI()*9)</f>
        <v>#VALUE!</v>
      </c>
      <c r="S33" s="67" t="s">
        <v>154</v>
      </c>
      <c r="T33" s="67" t="s">
        <v>154</v>
      </c>
      <c r="U33" s="67" t="s">
        <v>154</v>
      </c>
      <c r="V33" s="65" t="e">
        <f>T33^2</f>
        <v>#VALUE!</v>
      </c>
      <c r="W33" s="53" t="e">
        <f>S33-V33/(PI()*9)</f>
        <v>#VALUE!</v>
      </c>
      <c r="AH33" s="56"/>
      <c r="AI33" s="56"/>
      <c r="AN33" s="56"/>
      <c r="AS33" s="56"/>
      <c r="BD33" s="56"/>
      <c r="BE33" s="56"/>
      <c r="BJ33" s="56"/>
      <c r="BO33" s="56"/>
      <c r="BR33" s="57"/>
      <c r="BS33" s="57"/>
      <c r="BT33" s="57"/>
      <c r="BU33" s="57"/>
      <c r="BV33" s="57"/>
      <c r="BW33" s="57"/>
      <c r="BX33" s="57"/>
      <c r="BY33" s="57"/>
      <c r="BZ33" s="68"/>
      <c r="CA33" s="68"/>
      <c r="CB33" s="57"/>
      <c r="CC33" s="57"/>
      <c r="CD33" s="57"/>
      <c r="CE33" s="57"/>
      <c r="CF33" s="57"/>
      <c r="CG33" s="57"/>
      <c r="CH33" s="57"/>
      <c r="CI33" s="57"/>
      <c r="CJ33" s="57"/>
      <c r="CK33" s="57"/>
      <c r="CL33" s="68"/>
      <c r="CM33" s="68"/>
      <c r="CP33" s="57"/>
      <c r="CQ33" s="57"/>
      <c r="CR33" s="57"/>
      <c r="CS33" s="57"/>
      <c r="CT33" s="57"/>
      <c r="CU33" s="57"/>
      <c r="CV33" s="57"/>
      <c r="CW33" s="57"/>
      <c r="CX33" s="68"/>
      <c r="CY33" s="68"/>
    </row>
    <row r="34" spans="4:103">
      <c r="D34" s="53" t="str">
        <f>$D$8</f>
        <v>?(?)、?(?)</v>
      </c>
      <c r="E34" s="53" t="str">
        <f>$E$8</f>
        <v>?</v>
      </c>
      <c r="F34" s="53" t="e">
        <f>1/(E34^(2/3))</f>
        <v>#VALUE!</v>
      </c>
      <c r="G34" s="1">
        <v>21.12</v>
      </c>
      <c r="H34" s="53" t="s">
        <v>156</v>
      </c>
      <c r="I34" s="66" t="e">
        <f t="shared" si="10"/>
        <v>#VALUE!</v>
      </c>
      <c r="J34" s="66" t="e">
        <f t="shared" si="10"/>
        <v>#VALUE!</v>
      </c>
      <c r="K34" s="66" t="e">
        <f t="shared" si="10"/>
        <v>#VALUE!</v>
      </c>
      <c r="L34" s="65" t="e">
        <f>J34^2</f>
        <v>#VALUE!</v>
      </c>
      <c r="M34" s="65" t="e">
        <f>I34-L34/(PI()*9)</f>
        <v>#VALUE!</v>
      </c>
      <c r="N34" s="67" t="s">
        <v>154</v>
      </c>
      <c r="O34" s="67" t="s">
        <v>154</v>
      </c>
      <c r="P34" s="67" t="s">
        <v>154</v>
      </c>
      <c r="Q34" s="65" t="e">
        <f>O34^2</f>
        <v>#VALUE!</v>
      </c>
      <c r="R34" s="65" t="e">
        <f>N34-Q34/(PI()*9)</f>
        <v>#VALUE!</v>
      </c>
      <c r="S34" s="67" t="s">
        <v>154</v>
      </c>
      <c r="T34" s="67" t="s">
        <v>154</v>
      </c>
      <c r="U34" s="67" t="s">
        <v>154</v>
      </c>
      <c r="V34" s="65" t="e">
        <f>T34^2</f>
        <v>#VALUE!</v>
      </c>
      <c r="W34" s="53" t="e">
        <f>S34-V34/(PI()*9)</f>
        <v>#VALUE!</v>
      </c>
      <c r="AH34" s="56"/>
      <c r="AI34" s="56"/>
      <c r="AN34" s="56"/>
      <c r="AS34" s="56"/>
      <c r="BD34" s="56"/>
      <c r="BE34" s="56"/>
      <c r="BJ34" s="56"/>
      <c r="BO34" s="56"/>
      <c r="BR34" s="57"/>
      <c r="BS34" s="57"/>
      <c r="BT34" s="57"/>
      <c r="BU34" s="57"/>
      <c r="BV34" s="57"/>
      <c r="BW34" s="57"/>
      <c r="BX34" s="57"/>
      <c r="BY34" s="57"/>
      <c r="BZ34" s="68"/>
      <c r="CA34" s="68"/>
      <c r="CB34" s="57"/>
      <c r="CC34" s="57"/>
      <c r="CD34" s="57"/>
      <c r="CE34" s="57"/>
      <c r="CF34" s="57"/>
      <c r="CG34" s="57"/>
      <c r="CH34" s="57"/>
      <c r="CI34" s="57"/>
      <c r="CJ34" s="57"/>
      <c r="CK34" s="57"/>
      <c r="CL34" s="68"/>
      <c r="CM34" s="68"/>
      <c r="CP34" s="57"/>
      <c r="CQ34" s="57"/>
      <c r="CR34" s="57"/>
      <c r="CS34" s="57"/>
      <c r="CT34" s="57"/>
      <c r="CU34" s="57"/>
      <c r="CV34" s="57"/>
      <c r="CW34" s="57"/>
      <c r="CX34" s="68"/>
      <c r="CY34" s="68"/>
    </row>
    <row r="35" spans="4:103">
      <c r="L35" s="56"/>
      <c r="Q35" s="56"/>
      <c r="V35" s="56"/>
      <c r="AE35" s="71"/>
      <c r="AF35" s="71"/>
      <c r="AG35" s="71"/>
      <c r="AH35" s="71"/>
      <c r="AI35" s="71"/>
      <c r="AJ35" s="71"/>
      <c r="AK35" s="71"/>
      <c r="AL35" s="71"/>
      <c r="AM35" s="71"/>
      <c r="AN35" s="71"/>
      <c r="AO35" s="71"/>
      <c r="AP35" s="71"/>
      <c r="AQ35" s="71"/>
      <c r="AR35" s="71"/>
      <c r="AS35" s="71"/>
      <c r="BA35" s="71"/>
      <c r="BB35" s="71"/>
      <c r="BC35" s="71"/>
      <c r="BD35" s="71"/>
      <c r="BE35" s="71"/>
      <c r="BF35" s="71"/>
      <c r="BG35" s="71"/>
      <c r="BH35" s="71"/>
      <c r="BI35" s="71"/>
      <c r="BJ35" s="71"/>
      <c r="BK35" s="71"/>
      <c r="BL35" s="71"/>
      <c r="BM35" s="71"/>
      <c r="BN35" s="71"/>
      <c r="BO35" s="71"/>
      <c r="BR35" s="57" t="s">
        <v>48</v>
      </c>
      <c r="BS35" s="57" t="s">
        <v>148</v>
      </c>
      <c r="BT35" s="57"/>
      <c r="BU35" s="57"/>
      <c r="BV35" s="57"/>
      <c r="BW35" s="76" t="s">
        <v>65</v>
      </c>
      <c r="BX35" s="76"/>
      <c r="BY35" s="76"/>
      <c r="BZ35" s="76"/>
      <c r="CA35" s="76"/>
      <c r="CB35" s="57"/>
      <c r="CC35" s="57"/>
      <c r="CD35" s="57" t="s">
        <v>48</v>
      </c>
      <c r="CE35" s="57" t="s">
        <v>148</v>
      </c>
      <c r="CF35" s="57"/>
      <c r="CG35" s="57"/>
      <c r="CH35" s="57"/>
      <c r="CI35" s="76" t="s">
        <v>65</v>
      </c>
      <c r="CJ35" s="76"/>
      <c r="CK35" s="76"/>
      <c r="CL35" s="76"/>
      <c r="CM35" s="76"/>
      <c r="CP35" s="57" t="s">
        <v>48</v>
      </c>
      <c r="CQ35" s="57" t="s">
        <v>148</v>
      </c>
      <c r="CR35" s="57"/>
      <c r="CS35" s="57"/>
      <c r="CT35" s="57"/>
      <c r="CU35" s="76" t="s">
        <v>65</v>
      </c>
      <c r="CV35" s="76"/>
      <c r="CW35" s="76"/>
      <c r="CX35" s="76"/>
      <c r="CY35" s="76"/>
    </row>
    <row r="36" spans="4:103">
      <c r="D36" s="52" t="s">
        <v>48</v>
      </c>
      <c r="E36" s="52" t="s">
        <v>149</v>
      </c>
      <c r="I36" s="72" t="s">
        <v>141</v>
      </c>
      <c r="J36" s="73"/>
      <c r="K36" s="73"/>
      <c r="L36" s="73"/>
      <c r="M36" s="74"/>
      <c r="N36" s="72" t="s">
        <v>142</v>
      </c>
      <c r="O36" s="73"/>
      <c r="P36" s="73"/>
      <c r="Q36" s="73"/>
      <c r="R36" s="74"/>
      <c r="S36" s="72" t="s">
        <v>143</v>
      </c>
      <c r="T36" s="73"/>
      <c r="U36" s="73"/>
      <c r="V36" s="73"/>
      <c r="W36" s="74"/>
      <c r="AI36" s="59"/>
      <c r="AN36" s="60"/>
      <c r="AS36" s="60"/>
      <c r="BE36" s="59"/>
      <c r="BJ36" s="60"/>
      <c r="BO36" s="60"/>
      <c r="BR36" s="57" t="s">
        <v>4</v>
      </c>
      <c r="BS36" s="57" t="s">
        <v>3</v>
      </c>
      <c r="BT36" s="57" t="s">
        <v>26</v>
      </c>
      <c r="BU36" s="57" t="s">
        <v>66</v>
      </c>
      <c r="BV36" s="57" t="s">
        <v>10</v>
      </c>
      <c r="BW36" s="57" t="s">
        <v>0</v>
      </c>
      <c r="BX36" s="57" t="s">
        <v>1</v>
      </c>
      <c r="BY36" s="57" t="s">
        <v>2</v>
      </c>
      <c r="BZ36" s="57" t="s">
        <v>5</v>
      </c>
      <c r="CA36" s="61" t="s">
        <v>61</v>
      </c>
      <c r="CB36" s="57"/>
      <c r="CC36" s="57"/>
      <c r="CD36" s="57" t="s">
        <v>4</v>
      </c>
      <c r="CE36" s="57" t="s">
        <v>3</v>
      </c>
      <c r="CF36" s="57" t="s">
        <v>26</v>
      </c>
      <c r="CG36" s="57" t="s">
        <v>66</v>
      </c>
      <c r="CH36" s="57" t="s">
        <v>10</v>
      </c>
      <c r="CI36" s="57" t="s">
        <v>0</v>
      </c>
      <c r="CJ36" s="57" t="s">
        <v>1</v>
      </c>
      <c r="CK36" s="57" t="s">
        <v>2</v>
      </c>
      <c r="CL36" s="57" t="s">
        <v>5</v>
      </c>
      <c r="CM36" s="61" t="s">
        <v>61</v>
      </c>
      <c r="CP36" s="57" t="s">
        <v>4</v>
      </c>
      <c r="CQ36" s="57" t="s">
        <v>3</v>
      </c>
      <c r="CR36" s="57" t="s">
        <v>26</v>
      </c>
      <c r="CS36" s="57" t="s">
        <v>66</v>
      </c>
      <c r="CT36" s="57" t="s">
        <v>10</v>
      </c>
      <c r="CU36" s="57" t="s">
        <v>0</v>
      </c>
      <c r="CV36" s="57" t="s">
        <v>1</v>
      </c>
      <c r="CW36" s="57" t="s">
        <v>2</v>
      </c>
      <c r="CX36" s="57" t="s">
        <v>5</v>
      </c>
      <c r="CY36" s="61" t="s">
        <v>61</v>
      </c>
    </row>
    <row r="37" spans="4:103">
      <c r="D37" s="53" t="s">
        <v>4</v>
      </c>
      <c r="E37" s="53" t="s">
        <v>3</v>
      </c>
      <c r="F37" s="53" t="s">
        <v>26</v>
      </c>
      <c r="G37" s="53" t="s">
        <v>66</v>
      </c>
      <c r="H37" s="53" t="s">
        <v>10</v>
      </c>
      <c r="I37" s="53" t="s">
        <v>0</v>
      </c>
      <c r="J37" s="53" t="s">
        <v>1</v>
      </c>
      <c r="K37" s="53" t="s">
        <v>2</v>
      </c>
      <c r="L37" s="53" t="s">
        <v>5</v>
      </c>
      <c r="M37" s="62" t="s">
        <v>61</v>
      </c>
      <c r="N37" s="53" t="s">
        <v>53</v>
      </c>
      <c r="O37" s="53" t="s">
        <v>54</v>
      </c>
      <c r="P37" s="53" t="s">
        <v>55</v>
      </c>
      <c r="Q37" s="53" t="s">
        <v>56</v>
      </c>
      <c r="R37" s="63" t="s">
        <v>62</v>
      </c>
      <c r="S37" s="53" t="s">
        <v>57</v>
      </c>
      <c r="T37" s="53" t="s">
        <v>58</v>
      </c>
      <c r="U37" s="53" t="s">
        <v>59</v>
      </c>
      <c r="V37" s="53" t="s">
        <v>60</v>
      </c>
      <c r="W37" s="63" t="s">
        <v>63</v>
      </c>
      <c r="AH37" s="56"/>
      <c r="AM37" s="56"/>
      <c r="AR37" s="56"/>
      <c r="BR37" s="57" t="s">
        <v>144</v>
      </c>
      <c r="BS37" s="57" t="str">
        <f>E26</f>
        <v>?</v>
      </c>
      <c r="BT37" s="57" t="e">
        <f>F26</f>
        <v>#VALUE!</v>
      </c>
      <c r="BU37" s="57">
        <v>-0.62</v>
      </c>
      <c r="BV37" s="57" t="s">
        <v>64</v>
      </c>
      <c r="BW37" s="57" t="e">
        <f t="shared" ref="BW37:CA38" si="11">I26-N26-S26</f>
        <v>#VALUE!</v>
      </c>
      <c r="BX37" s="57" t="e">
        <f t="shared" si="11"/>
        <v>#VALUE!</v>
      </c>
      <c r="BY37" s="57" t="e">
        <f t="shared" si="11"/>
        <v>#VALUE!</v>
      </c>
      <c r="BZ37" s="57" t="e">
        <f t="shared" si="11"/>
        <v>#VALUE!</v>
      </c>
      <c r="CA37" s="57" t="e">
        <f t="shared" si="11"/>
        <v>#VALUE!</v>
      </c>
      <c r="CB37" s="57"/>
      <c r="CC37" s="57"/>
      <c r="CD37" s="57" t="s">
        <v>144</v>
      </c>
      <c r="CE37" s="57">
        <f>AA37</f>
        <v>0</v>
      </c>
      <c r="CF37" s="57">
        <f>AB37</f>
        <v>0</v>
      </c>
      <c r="CG37" s="57">
        <v>-0.62</v>
      </c>
      <c r="CH37" s="57" t="s">
        <v>64</v>
      </c>
      <c r="CI37" s="57">
        <f t="shared" ref="CI37:CM38" si="12">AE37-AJ37-AO37</f>
        <v>0</v>
      </c>
      <c r="CJ37" s="57">
        <f t="shared" si="12"/>
        <v>0</v>
      </c>
      <c r="CK37" s="57">
        <f t="shared" si="12"/>
        <v>0</v>
      </c>
      <c r="CL37" s="57">
        <f t="shared" si="12"/>
        <v>0</v>
      </c>
      <c r="CM37" s="57">
        <f t="shared" si="12"/>
        <v>0</v>
      </c>
      <c r="CP37" s="57" t="s">
        <v>144</v>
      </c>
      <c r="CQ37" s="57">
        <f>AW37</f>
        <v>0</v>
      </c>
      <c r="CR37" s="57">
        <f>AX37</f>
        <v>0</v>
      </c>
      <c r="CS37" s="57">
        <v>-0.62</v>
      </c>
      <c r="CT37" s="57" t="s">
        <v>64</v>
      </c>
      <c r="CU37" s="57">
        <f t="shared" ref="CU37:CY38" si="13">BA37-BF37-BK37</f>
        <v>0</v>
      </c>
      <c r="CV37" s="57">
        <f t="shared" si="13"/>
        <v>0</v>
      </c>
      <c r="CW37" s="57">
        <f t="shared" si="13"/>
        <v>0</v>
      </c>
      <c r="CX37" s="57">
        <f t="shared" si="13"/>
        <v>0</v>
      </c>
      <c r="CY37" s="57">
        <f t="shared" si="13"/>
        <v>0</v>
      </c>
    </row>
    <row r="38" spans="4:103">
      <c r="D38" s="53" t="str">
        <f>$D$6</f>
        <v>?(?)、?(?)</v>
      </c>
      <c r="E38" s="53" t="str">
        <f>$E$6</f>
        <v>?</v>
      </c>
      <c r="F38" s="53" t="e">
        <f>1/(E38^(2/3))</f>
        <v>#VALUE!</v>
      </c>
      <c r="G38" s="1">
        <v>15.17</v>
      </c>
      <c r="H38" s="53" t="s">
        <v>156</v>
      </c>
      <c r="I38" s="66" t="e">
        <f t="shared" ref="I38:K40" si="14">N38+S38</f>
        <v>#VALUE!</v>
      </c>
      <c r="J38" s="66" t="e">
        <f t="shared" si="14"/>
        <v>#VALUE!</v>
      </c>
      <c r="K38" s="66" t="e">
        <f t="shared" si="14"/>
        <v>#VALUE!</v>
      </c>
      <c r="L38" s="65" t="e">
        <f>J38^2</f>
        <v>#VALUE!</v>
      </c>
      <c r="M38" s="65" t="e">
        <f>I38-L38/(PI()*9)</f>
        <v>#VALUE!</v>
      </c>
      <c r="N38" s="67" t="s">
        <v>154</v>
      </c>
      <c r="O38" s="67" t="s">
        <v>154</v>
      </c>
      <c r="P38" s="67" t="s">
        <v>154</v>
      </c>
      <c r="Q38" s="65" t="e">
        <f>O38^2</f>
        <v>#VALUE!</v>
      </c>
      <c r="R38" s="65" t="e">
        <f>N38-Q38/(PI()*9)</f>
        <v>#VALUE!</v>
      </c>
      <c r="S38" s="67" t="s">
        <v>154</v>
      </c>
      <c r="T38" s="67" t="s">
        <v>154</v>
      </c>
      <c r="U38" s="67" t="s">
        <v>154</v>
      </c>
      <c r="V38" s="65" t="e">
        <f>T38^2</f>
        <v>#VALUE!</v>
      </c>
      <c r="W38" s="53" t="e">
        <f>S38-V38/(PI()*9)</f>
        <v>#VALUE!</v>
      </c>
      <c r="AH38" s="56"/>
      <c r="AM38" s="56"/>
      <c r="AR38" s="56"/>
      <c r="BR38" s="57" t="s">
        <v>144</v>
      </c>
      <c r="BS38" s="57" t="str">
        <f>E27</f>
        <v>?</v>
      </c>
      <c r="BT38" s="57" t="e">
        <f>F27</f>
        <v>#VALUE!</v>
      </c>
      <c r="BU38" s="57">
        <v>1.39</v>
      </c>
      <c r="BV38" s="57" t="s">
        <v>64</v>
      </c>
      <c r="BW38" s="57" t="e">
        <f t="shared" si="11"/>
        <v>#VALUE!</v>
      </c>
      <c r="BX38" s="57" t="e">
        <f t="shared" si="11"/>
        <v>#VALUE!</v>
      </c>
      <c r="BY38" s="57" t="e">
        <f t="shared" si="11"/>
        <v>#VALUE!</v>
      </c>
      <c r="BZ38" s="57" t="e">
        <f t="shared" si="11"/>
        <v>#VALUE!</v>
      </c>
      <c r="CA38" s="57" t="e">
        <f t="shared" si="11"/>
        <v>#VALUE!</v>
      </c>
      <c r="CB38" s="57"/>
      <c r="CC38" s="57"/>
      <c r="CD38" s="57" t="s">
        <v>144</v>
      </c>
      <c r="CE38" s="57">
        <f>AA38</f>
        <v>0</v>
      </c>
      <c r="CF38" s="57">
        <f>AB38</f>
        <v>0</v>
      </c>
      <c r="CG38" s="57">
        <v>1.39</v>
      </c>
      <c r="CH38" s="57" t="s">
        <v>64</v>
      </c>
      <c r="CI38" s="57">
        <f t="shared" si="12"/>
        <v>0</v>
      </c>
      <c r="CJ38" s="57">
        <f t="shared" si="12"/>
        <v>0</v>
      </c>
      <c r="CK38" s="57">
        <f t="shared" si="12"/>
        <v>0</v>
      </c>
      <c r="CL38" s="57">
        <f t="shared" si="12"/>
        <v>0</v>
      </c>
      <c r="CM38" s="57">
        <f t="shared" si="12"/>
        <v>0</v>
      </c>
      <c r="CP38" s="57" t="s">
        <v>144</v>
      </c>
      <c r="CQ38" s="57">
        <f>AW38</f>
        <v>0</v>
      </c>
      <c r="CR38" s="57">
        <f>AX38</f>
        <v>0</v>
      </c>
      <c r="CS38" s="57">
        <v>1.39</v>
      </c>
      <c r="CT38" s="57" t="s">
        <v>64</v>
      </c>
      <c r="CU38" s="57">
        <f t="shared" si="13"/>
        <v>0</v>
      </c>
      <c r="CV38" s="57">
        <f t="shared" si="13"/>
        <v>0</v>
      </c>
      <c r="CW38" s="57">
        <f t="shared" si="13"/>
        <v>0</v>
      </c>
      <c r="CX38" s="57">
        <f t="shared" si="13"/>
        <v>0</v>
      </c>
      <c r="CY38" s="57">
        <f t="shared" si="13"/>
        <v>0</v>
      </c>
    </row>
    <row r="39" spans="4:103">
      <c r="D39" s="53" t="str">
        <f>$D$7</f>
        <v>?(?)、?(?)</v>
      </c>
      <c r="E39" s="53" t="str">
        <f>$E$7</f>
        <v>?</v>
      </c>
      <c r="F39" s="53" t="e">
        <f>1/(E39^(2/3))</f>
        <v>#VALUE!</v>
      </c>
      <c r="G39" s="1">
        <v>17.2</v>
      </c>
      <c r="H39" s="53" t="s">
        <v>156</v>
      </c>
      <c r="I39" s="66" t="e">
        <f t="shared" si="14"/>
        <v>#VALUE!</v>
      </c>
      <c r="J39" s="66" t="e">
        <f t="shared" si="14"/>
        <v>#VALUE!</v>
      </c>
      <c r="K39" s="66" t="e">
        <f t="shared" si="14"/>
        <v>#VALUE!</v>
      </c>
      <c r="L39" s="65" t="e">
        <f>J39^2</f>
        <v>#VALUE!</v>
      </c>
      <c r="M39" s="65" t="e">
        <f>I39-L39/(PI()*9)</f>
        <v>#VALUE!</v>
      </c>
      <c r="N39" s="67" t="s">
        <v>154</v>
      </c>
      <c r="O39" s="67" t="s">
        <v>154</v>
      </c>
      <c r="P39" s="67" t="s">
        <v>154</v>
      </c>
      <c r="Q39" s="65" t="e">
        <f>O39^2</f>
        <v>#VALUE!</v>
      </c>
      <c r="R39" s="65" t="e">
        <f>N39-Q39/(PI()*9)</f>
        <v>#VALUE!</v>
      </c>
      <c r="S39" s="67" t="s">
        <v>154</v>
      </c>
      <c r="T39" s="67" t="s">
        <v>154</v>
      </c>
      <c r="U39" s="67" t="s">
        <v>154</v>
      </c>
      <c r="V39" s="65" t="e">
        <f>T39^2</f>
        <v>#VALUE!</v>
      </c>
      <c r="W39" s="53" t="e">
        <f>S39-V39/(PI()*9)</f>
        <v>#VALUE!</v>
      </c>
      <c r="AH39" s="56"/>
      <c r="AM39" s="56"/>
      <c r="AR39" s="56"/>
      <c r="BR39" s="57"/>
      <c r="BS39" s="57"/>
      <c r="BT39" s="57"/>
      <c r="BU39" s="57"/>
      <c r="BV39" s="57"/>
      <c r="BW39" s="57"/>
      <c r="BX39" s="57"/>
      <c r="BY39" s="57"/>
      <c r="BZ39" s="57"/>
      <c r="CA39" s="57"/>
      <c r="CB39" s="57"/>
      <c r="CC39" s="57"/>
      <c r="CD39" s="57"/>
      <c r="CE39" s="57"/>
      <c r="CF39" s="57"/>
      <c r="CG39" s="57"/>
      <c r="CH39" s="57"/>
      <c r="CI39" s="57"/>
      <c r="CJ39" s="57"/>
      <c r="CK39" s="57"/>
      <c r="CL39" s="57"/>
      <c r="CM39" s="57"/>
      <c r="CP39" s="57"/>
      <c r="CQ39" s="57"/>
      <c r="CR39" s="57"/>
      <c r="CS39" s="57"/>
      <c r="CT39" s="57"/>
      <c r="CU39" s="57"/>
      <c r="CV39" s="57"/>
      <c r="CW39" s="57"/>
      <c r="CX39" s="57"/>
      <c r="CY39" s="57"/>
    </row>
    <row r="40" spans="4:103">
      <c r="D40" s="53" t="str">
        <f>$D$8</f>
        <v>?(?)、?(?)</v>
      </c>
      <c r="E40" s="53" t="str">
        <f>$E$8</f>
        <v>?</v>
      </c>
      <c r="F40" s="53" t="e">
        <f>1/(E40^(2/3))</f>
        <v>#VALUE!</v>
      </c>
      <c r="G40" s="1">
        <v>21.12</v>
      </c>
      <c r="H40" s="53" t="s">
        <v>156</v>
      </c>
      <c r="I40" s="66" t="e">
        <f t="shared" si="14"/>
        <v>#VALUE!</v>
      </c>
      <c r="J40" s="66" t="e">
        <f t="shared" si="14"/>
        <v>#VALUE!</v>
      </c>
      <c r="K40" s="66" t="e">
        <f t="shared" si="14"/>
        <v>#VALUE!</v>
      </c>
      <c r="L40" s="65" t="e">
        <f>J40^2</f>
        <v>#VALUE!</v>
      </c>
      <c r="M40" s="65" t="e">
        <f>I40-L40/(PI()*9)</f>
        <v>#VALUE!</v>
      </c>
      <c r="N40" s="67" t="s">
        <v>154</v>
      </c>
      <c r="O40" s="67" t="s">
        <v>154</v>
      </c>
      <c r="P40" s="67" t="s">
        <v>154</v>
      </c>
      <c r="Q40" s="65" t="e">
        <f>O40^2</f>
        <v>#VALUE!</v>
      </c>
      <c r="R40" s="65" t="e">
        <f>N40-Q40/(PI()*9)</f>
        <v>#VALUE!</v>
      </c>
      <c r="S40" s="67" t="s">
        <v>154</v>
      </c>
      <c r="T40" s="67" t="s">
        <v>154</v>
      </c>
      <c r="U40" s="67" t="s">
        <v>154</v>
      </c>
      <c r="V40" s="65" t="e">
        <f>T40^2</f>
        <v>#VALUE!</v>
      </c>
      <c r="W40" s="53" t="e">
        <f>S40-V40/(PI()*9)</f>
        <v>#VALUE!</v>
      </c>
      <c r="AH40" s="56"/>
      <c r="AM40" s="56"/>
      <c r="AR40" s="56"/>
      <c r="BR40" s="57"/>
      <c r="BS40" s="57"/>
      <c r="BT40" s="57"/>
      <c r="BU40" s="57"/>
      <c r="BV40" s="57"/>
      <c r="BW40" s="57"/>
      <c r="BX40" s="57"/>
      <c r="BY40" s="57"/>
      <c r="BZ40" s="57"/>
      <c r="CA40" s="57"/>
      <c r="CB40" s="57"/>
      <c r="CC40" s="57"/>
      <c r="CD40" s="57"/>
      <c r="CE40" s="57"/>
      <c r="CF40" s="57"/>
      <c r="CG40" s="57"/>
      <c r="CH40" s="57"/>
      <c r="CI40" s="57"/>
      <c r="CJ40" s="57"/>
      <c r="CK40" s="57"/>
      <c r="CL40" s="57"/>
      <c r="CM40" s="57"/>
      <c r="CP40" s="57"/>
      <c r="CQ40" s="57"/>
      <c r="CR40" s="57"/>
      <c r="CS40" s="57"/>
      <c r="CT40" s="57"/>
      <c r="CU40" s="57"/>
      <c r="CV40" s="57"/>
      <c r="CW40" s="57"/>
      <c r="CX40" s="57"/>
      <c r="CY40" s="57"/>
    </row>
    <row r="41" spans="4:103">
      <c r="L41" s="56"/>
      <c r="Q41" s="56"/>
      <c r="V41" s="56"/>
      <c r="AH41" s="56"/>
      <c r="AM41" s="56"/>
      <c r="AR41" s="56"/>
      <c r="BR41" s="57"/>
      <c r="BS41" s="57"/>
      <c r="BT41" s="57"/>
      <c r="BU41" s="57"/>
      <c r="BV41" s="57"/>
      <c r="BW41" s="57"/>
      <c r="BX41" s="57"/>
      <c r="BY41" s="57"/>
      <c r="BZ41" s="57"/>
      <c r="CA41" s="57"/>
      <c r="CB41" s="57"/>
      <c r="CC41" s="57"/>
      <c r="CD41" s="57"/>
      <c r="CE41" s="57"/>
      <c r="CF41" s="57"/>
      <c r="CG41" s="57"/>
      <c r="CH41" s="57"/>
      <c r="CI41" s="57"/>
      <c r="CJ41" s="57"/>
      <c r="CK41" s="57"/>
      <c r="CL41" s="57"/>
      <c r="CM41" s="57"/>
      <c r="CP41" s="57"/>
      <c r="CQ41" s="57"/>
      <c r="CR41" s="57"/>
      <c r="CS41" s="57"/>
      <c r="CT41" s="57"/>
      <c r="CU41" s="57"/>
      <c r="CV41" s="57"/>
      <c r="CW41" s="57"/>
      <c r="CX41" s="57"/>
      <c r="CY41" s="57"/>
    </row>
    <row r="42" spans="4:103">
      <c r="D42" s="52" t="s">
        <v>48</v>
      </c>
      <c r="E42" s="52" t="s">
        <v>150</v>
      </c>
      <c r="I42" s="72" t="s">
        <v>141</v>
      </c>
      <c r="J42" s="73"/>
      <c r="K42" s="73"/>
      <c r="L42" s="73"/>
      <c r="M42" s="74"/>
      <c r="N42" s="72" t="s">
        <v>142</v>
      </c>
      <c r="O42" s="73"/>
      <c r="P42" s="73"/>
      <c r="Q42" s="73"/>
      <c r="R42" s="74"/>
      <c r="S42" s="72" t="s">
        <v>143</v>
      </c>
      <c r="T42" s="73"/>
      <c r="U42" s="73"/>
      <c r="V42" s="73"/>
      <c r="W42" s="74"/>
      <c r="AH42" s="56"/>
      <c r="AM42" s="56"/>
      <c r="AR42" s="56"/>
      <c r="BR42" s="57"/>
      <c r="BS42" s="57"/>
      <c r="BT42" s="57"/>
      <c r="BU42" s="57"/>
      <c r="BV42" s="57"/>
      <c r="BW42" s="57"/>
      <c r="BX42" s="57"/>
      <c r="BY42" s="57"/>
      <c r="BZ42" s="57"/>
      <c r="CA42" s="57"/>
      <c r="CB42" s="57"/>
      <c r="CC42" s="57"/>
      <c r="CD42" s="57"/>
      <c r="CE42" s="57"/>
      <c r="CF42" s="57"/>
      <c r="CG42" s="57"/>
      <c r="CH42" s="57"/>
      <c r="CI42" s="57"/>
      <c r="CJ42" s="57"/>
      <c r="CK42" s="57"/>
      <c r="CL42" s="57"/>
      <c r="CM42" s="57"/>
      <c r="CP42" s="57"/>
      <c r="CQ42" s="57"/>
      <c r="CR42" s="57"/>
      <c r="CS42" s="57"/>
      <c r="CT42" s="57"/>
      <c r="CU42" s="57"/>
      <c r="CV42" s="57"/>
      <c r="CW42" s="57"/>
      <c r="CX42" s="57"/>
      <c r="CY42" s="57"/>
    </row>
    <row r="43" spans="4:103">
      <c r="D43" s="53" t="s">
        <v>4</v>
      </c>
      <c r="E43" s="53" t="s">
        <v>3</v>
      </c>
      <c r="F43" s="53" t="s">
        <v>26</v>
      </c>
      <c r="G43" s="53" t="s">
        <v>66</v>
      </c>
      <c r="H43" s="53" t="s">
        <v>10</v>
      </c>
      <c r="I43" s="53" t="s">
        <v>0</v>
      </c>
      <c r="J43" s="53" t="s">
        <v>1</v>
      </c>
      <c r="K43" s="53" t="s">
        <v>2</v>
      </c>
      <c r="L43" s="53" t="s">
        <v>5</v>
      </c>
      <c r="M43" s="62" t="s">
        <v>61</v>
      </c>
      <c r="N43" s="53" t="s">
        <v>53</v>
      </c>
      <c r="O43" s="53" t="s">
        <v>54</v>
      </c>
      <c r="P43" s="53" t="s">
        <v>55</v>
      </c>
      <c r="Q43" s="53" t="s">
        <v>56</v>
      </c>
      <c r="R43" s="63" t="s">
        <v>62</v>
      </c>
      <c r="S43" s="53" t="s">
        <v>57</v>
      </c>
      <c r="T43" s="53" t="s">
        <v>58</v>
      </c>
      <c r="U43" s="53" t="s">
        <v>59</v>
      </c>
      <c r="V43" s="53" t="s">
        <v>60</v>
      </c>
      <c r="W43" s="63" t="s">
        <v>63</v>
      </c>
      <c r="AH43" s="56"/>
      <c r="AM43" s="56"/>
      <c r="AR43" s="56"/>
      <c r="BR43" s="57"/>
      <c r="BS43" s="57"/>
      <c r="BT43" s="57"/>
      <c r="BU43" s="57"/>
      <c r="BV43" s="57"/>
      <c r="BW43" s="57"/>
      <c r="BX43" s="57"/>
      <c r="BY43" s="57"/>
      <c r="BZ43" s="57"/>
      <c r="CA43" s="57"/>
      <c r="CB43" s="57"/>
      <c r="CC43" s="57"/>
      <c r="CD43" s="57"/>
      <c r="CE43" s="57"/>
      <c r="CF43" s="57"/>
      <c r="CG43" s="57"/>
      <c r="CH43" s="57"/>
      <c r="CI43" s="57"/>
      <c r="CJ43" s="57"/>
      <c r="CK43" s="57"/>
      <c r="CL43" s="57"/>
      <c r="CM43" s="57"/>
      <c r="CP43" s="57"/>
      <c r="CQ43" s="57"/>
      <c r="CR43" s="57"/>
      <c r="CS43" s="57"/>
      <c r="CT43" s="57"/>
      <c r="CU43" s="57"/>
      <c r="CV43" s="57"/>
      <c r="CW43" s="57"/>
      <c r="CX43" s="57"/>
      <c r="CY43" s="57"/>
    </row>
    <row r="44" spans="4:103">
      <c r="D44" s="53" t="str">
        <f>$D$6</f>
        <v>?(?)、?(?)</v>
      </c>
      <c r="E44" s="53" t="str">
        <f>$E$6</f>
        <v>?</v>
      </c>
      <c r="F44" s="53" t="e">
        <f>1/(E44^(2/3))</f>
        <v>#VALUE!</v>
      </c>
      <c r="G44" s="1">
        <v>15.17</v>
      </c>
      <c r="H44" s="53" t="s">
        <v>156</v>
      </c>
      <c r="I44" s="66" t="e">
        <f t="shared" ref="I44:K46" si="15">N44+S44</f>
        <v>#VALUE!</v>
      </c>
      <c r="J44" s="66" t="e">
        <f t="shared" si="15"/>
        <v>#VALUE!</v>
      </c>
      <c r="K44" s="66" t="e">
        <f t="shared" si="15"/>
        <v>#VALUE!</v>
      </c>
      <c r="L44" s="65" t="e">
        <f>J44^2</f>
        <v>#VALUE!</v>
      </c>
      <c r="M44" s="65" t="e">
        <f>I44-L44/(PI()*9)</f>
        <v>#VALUE!</v>
      </c>
      <c r="N44" s="67" t="s">
        <v>154</v>
      </c>
      <c r="O44" s="67" t="s">
        <v>154</v>
      </c>
      <c r="P44" s="67" t="s">
        <v>154</v>
      </c>
      <c r="Q44" s="65" t="e">
        <f>O44^2</f>
        <v>#VALUE!</v>
      </c>
      <c r="R44" s="53" t="e">
        <f>N44-Q44/(PI()*9)</f>
        <v>#VALUE!</v>
      </c>
      <c r="S44" s="67" t="s">
        <v>154</v>
      </c>
      <c r="T44" s="67" t="s">
        <v>154</v>
      </c>
      <c r="U44" s="67" t="s">
        <v>154</v>
      </c>
      <c r="V44" s="65" t="e">
        <f>T44^2</f>
        <v>#VALUE!</v>
      </c>
      <c r="W44" s="53" t="e">
        <f>S44-V44/(PI()*9)</f>
        <v>#VALUE!</v>
      </c>
      <c r="AH44" s="56"/>
      <c r="AM44" s="56"/>
      <c r="AR44" s="56"/>
      <c r="BR44" s="57"/>
      <c r="BS44" s="57"/>
      <c r="BT44" s="57"/>
      <c r="BU44" s="57"/>
      <c r="BV44" s="57"/>
      <c r="BW44" s="57"/>
      <c r="BX44" s="57"/>
      <c r="BY44" s="57"/>
      <c r="BZ44" s="57"/>
      <c r="CA44" s="57"/>
      <c r="CB44" s="57"/>
      <c r="CC44" s="57"/>
      <c r="CD44" s="57"/>
      <c r="CE44" s="57"/>
      <c r="CF44" s="57"/>
      <c r="CG44" s="57"/>
      <c r="CH44" s="57"/>
      <c r="CI44" s="57"/>
      <c r="CJ44" s="57"/>
      <c r="CK44" s="57"/>
      <c r="CL44" s="57"/>
      <c r="CM44" s="57"/>
      <c r="CP44" s="57"/>
      <c r="CQ44" s="57"/>
      <c r="CR44" s="57"/>
      <c r="CS44" s="57"/>
      <c r="CT44" s="57"/>
      <c r="CU44" s="57"/>
      <c r="CV44" s="57"/>
      <c r="CW44" s="57"/>
      <c r="CX44" s="57"/>
      <c r="CY44" s="57"/>
    </row>
    <row r="45" spans="4:103">
      <c r="D45" s="53" t="str">
        <f>$D$7</f>
        <v>?(?)、?(?)</v>
      </c>
      <c r="E45" s="53" t="str">
        <f>$E$7</f>
        <v>?</v>
      </c>
      <c r="F45" s="53" t="e">
        <f>1/(E45^(2/3))</f>
        <v>#VALUE!</v>
      </c>
      <c r="G45" s="1">
        <v>17.2</v>
      </c>
      <c r="H45" s="53" t="s">
        <v>156</v>
      </c>
      <c r="I45" s="66" t="e">
        <f t="shared" si="15"/>
        <v>#VALUE!</v>
      </c>
      <c r="J45" s="66" t="e">
        <f t="shared" si="15"/>
        <v>#VALUE!</v>
      </c>
      <c r="K45" s="66" t="e">
        <f t="shared" si="15"/>
        <v>#VALUE!</v>
      </c>
      <c r="L45" s="65" t="e">
        <f>J45^2</f>
        <v>#VALUE!</v>
      </c>
      <c r="M45" s="65" t="e">
        <f>I45-L45/(PI()*9)</f>
        <v>#VALUE!</v>
      </c>
      <c r="N45" s="67" t="s">
        <v>154</v>
      </c>
      <c r="O45" s="67" t="s">
        <v>154</v>
      </c>
      <c r="P45" s="67" t="s">
        <v>154</v>
      </c>
      <c r="Q45" s="65" t="e">
        <f>O45^2</f>
        <v>#VALUE!</v>
      </c>
      <c r="R45" s="53" t="e">
        <f>N45-Q45/(PI()*9)</f>
        <v>#VALUE!</v>
      </c>
      <c r="S45" s="67" t="s">
        <v>154</v>
      </c>
      <c r="T45" s="67" t="s">
        <v>154</v>
      </c>
      <c r="U45" s="67" t="s">
        <v>154</v>
      </c>
      <c r="V45" s="65" t="e">
        <f>T45^2</f>
        <v>#VALUE!</v>
      </c>
      <c r="W45" s="53" t="e">
        <f>S45-V45/(PI()*9)</f>
        <v>#VALUE!</v>
      </c>
      <c r="AH45" s="56"/>
      <c r="AM45" s="56"/>
      <c r="AR45" s="56"/>
      <c r="BR45" s="57"/>
      <c r="BS45" s="57"/>
      <c r="BT45" s="57"/>
      <c r="BU45" s="57"/>
      <c r="BV45" s="57"/>
      <c r="BW45" s="57"/>
      <c r="BX45" s="57"/>
      <c r="BY45" s="57"/>
      <c r="BZ45" s="57"/>
      <c r="CA45" s="57"/>
      <c r="CB45" s="57"/>
      <c r="CC45" s="57"/>
      <c r="CD45" s="57"/>
      <c r="CE45" s="57"/>
      <c r="CF45" s="57"/>
      <c r="CG45" s="57"/>
      <c r="CH45" s="57"/>
      <c r="CI45" s="57"/>
      <c r="CJ45" s="57"/>
      <c r="CK45" s="57"/>
      <c r="CL45" s="57"/>
      <c r="CM45" s="57"/>
      <c r="CP45" s="57"/>
      <c r="CQ45" s="57"/>
      <c r="CR45" s="57"/>
      <c r="CS45" s="57"/>
      <c r="CT45" s="57"/>
      <c r="CU45" s="57"/>
      <c r="CV45" s="57"/>
      <c r="CW45" s="57"/>
      <c r="CX45" s="57"/>
      <c r="CY45" s="57"/>
    </row>
    <row r="46" spans="4:103">
      <c r="D46" s="53" t="str">
        <f>$D$8</f>
        <v>?(?)、?(?)</v>
      </c>
      <c r="E46" s="53" t="str">
        <f>$E$8</f>
        <v>?</v>
      </c>
      <c r="F46" s="53" t="e">
        <f>1/(E46^(2/3))</f>
        <v>#VALUE!</v>
      </c>
      <c r="G46" s="1">
        <v>21.12</v>
      </c>
      <c r="H46" s="53" t="s">
        <v>156</v>
      </c>
      <c r="I46" s="66" t="e">
        <f t="shared" si="15"/>
        <v>#VALUE!</v>
      </c>
      <c r="J46" s="66" t="e">
        <f t="shared" si="15"/>
        <v>#VALUE!</v>
      </c>
      <c r="K46" s="66" t="e">
        <f t="shared" si="15"/>
        <v>#VALUE!</v>
      </c>
      <c r="L46" s="65" t="e">
        <f>J46^2</f>
        <v>#VALUE!</v>
      </c>
      <c r="M46" s="65" t="e">
        <f>I46-L46/(PI()*9)</f>
        <v>#VALUE!</v>
      </c>
      <c r="N46" s="67" t="s">
        <v>154</v>
      </c>
      <c r="O46" s="67" t="s">
        <v>154</v>
      </c>
      <c r="P46" s="67" t="s">
        <v>154</v>
      </c>
      <c r="Q46" s="65" t="e">
        <f>O46^2</f>
        <v>#VALUE!</v>
      </c>
      <c r="R46" s="53" t="e">
        <f>N46-Q46/(PI()*9)</f>
        <v>#VALUE!</v>
      </c>
      <c r="S46" s="67" t="s">
        <v>154</v>
      </c>
      <c r="T46" s="67" t="s">
        <v>154</v>
      </c>
      <c r="U46" s="67" t="s">
        <v>154</v>
      </c>
      <c r="V46" s="65" t="e">
        <f>T46^2</f>
        <v>#VALUE!</v>
      </c>
      <c r="W46" s="53" t="e">
        <f>S46-V46/(PI()*9)</f>
        <v>#VALUE!</v>
      </c>
      <c r="AH46" s="56"/>
      <c r="AM46" s="56"/>
      <c r="AR46" s="56"/>
      <c r="BR46" s="57"/>
      <c r="BS46" s="57"/>
      <c r="BT46" s="57"/>
      <c r="BU46" s="57"/>
      <c r="BV46" s="57"/>
      <c r="BW46" s="57"/>
      <c r="BX46" s="57"/>
      <c r="BY46" s="57"/>
      <c r="BZ46" s="57"/>
      <c r="CA46" s="57"/>
      <c r="CB46" s="57"/>
      <c r="CC46" s="57"/>
      <c r="CD46" s="57"/>
      <c r="CE46" s="57"/>
      <c r="CF46" s="57"/>
      <c r="CG46" s="57"/>
      <c r="CH46" s="57"/>
      <c r="CI46" s="57"/>
      <c r="CJ46" s="57"/>
      <c r="CK46" s="57"/>
      <c r="CL46" s="57"/>
      <c r="CM46" s="57"/>
      <c r="CP46" s="57"/>
      <c r="CQ46" s="57"/>
      <c r="CR46" s="57"/>
      <c r="CS46" s="57"/>
      <c r="CT46" s="57"/>
      <c r="CU46" s="57"/>
      <c r="CV46" s="57"/>
      <c r="CW46" s="57"/>
      <c r="CX46" s="57"/>
      <c r="CY46" s="57"/>
    </row>
    <row r="47" spans="4:103">
      <c r="L47" s="56"/>
      <c r="Q47" s="56"/>
      <c r="V47" s="56"/>
      <c r="AH47" s="56"/>
      <c r="AM47" s="56"/>
      <c r="AR47" s="56"/>
      <c r="BR47" s="57"/>
      <c r="BS47" s="57"/>
      <c r="BT47" s="57"/>
      <c r="BU47" s="57"/>
      <c r="BV47" s="57"/>
      <c r="BW47" s="57"/>
      <c r="BX47" s="57"/>
      <c r="BY47" s="57"/>
      <c r="BZ47" s="57"/>
      <c r="CA47" s="57"/>
      <c r="CB47" s="57"/>
      <c r="CC47" s="57"/>
      <c r="CD47" s="57"/>
      <c r="CE47" s="57"/>
      <c r="CF47" s="57"/>
      <c r="CG47" s="57"/>
      <c r="CH47" s="57"/>
      <c r="CI47" s="57"/>
      <c r="CJ47" s="57"/>
      <c r="CK47" s="57"/>
      <c r="CL47" s="57"/>
      <c r="CM47" s="57"/>
      <c r="CP47" s="57"/>
      <c r="CQ47" s="57"/>
      <c r="CR47" s="57"/>
      <c r="CS47" s="57"/>
      <c r="CT47" s="57"/>
      <c r="CU47" s="57"/>
      <c r="CV47" s="57"/>
      <c r="CW47" s="57"/>
      <c r="CX47" s="57"/>
      <c r="CY47" s="57"/>
    </row>
    <row r="48" spans="4:103">
      <c r="D48" s="52" t="s">
        <v>48</v>
      </c>
      <c r="E48" s="52" t="s">
        <v>157</v>
      </c>
      <c r="I48" s="72" t="s">
        <v>141</v>
      </c>
      <c r="J48" s="73"/>
      <c r="K48" s="73"/>
      <c r="L48" s="73"/>
      <c r="M48" s="74"/>
      <c r="N48" s="72" t="s">
        <v>142</v>
      </c>
      <c r="O48" s="73"/>
      <c r="P48" s="73"/>
      <c r="Q48" s="73"/>
      <c r="R48" s="74"/>
      <c r="S48" s="72" t="s">
        <v>143</v>
      </c>
      <c r="T48" s="73"/>
      <c r="U48" s="73"/>
      <c r="V48" s="73"/>
      <c r="W48" s="74"/>
      <c r="AH48" s="56"/>
      <c r="AM48" s="56"/>
      <c r="AR48" s="56"/>
      <c r="BR48" s="57" t="s">
        <v>144</v>
      </c>
      <c r="BS48" s="57" t="e">
        <f>#REF!</f>
        <v>#REF!</v>
      </c>
      <c r="BT48" s="57" t="e">
        <f>#REF!</f>
        <v>#REF!</v>
      </c>
      <c r="BU48" s="57">
        <v>2.94</v>
      </c>
      <c r="BV48" s="57" t="s">
        <v>64</v>
      </c>
      <c r="BW48" s="57" t="e">
        <f>#REF!-#REF!-#REF!</f>
        <v>#REF!</v>
      </c>
      <c r="BX48" s="57" t="e">
        <f>#REF!-#REF!-#REF!</f>
        <v>#REF!</v>
      </c>
      <c r="BY48" s="57" t="e">
        <f>#REF!-#REF!-#REF!</f>
        <v>#REF!</v>
      </c>
      <c r="BZ48" s="57" t="e">
        <f>#REF!-#REF!-#REF!</f>
        <v>#REF!</v>
      </c>
      <c r="CA48" s="57" t="e">
        <f>#REF!-#REF!-#REF!</f>
        <v>#REF!</v>
      </c>
      <c r="CB48" s="57"/>
      <c r="CC48" s="57"/>
      <c r="CD48" s="57" t="s">
        <v>144</v>
      </c>
      <c r="CE48" s="57">
        <f>AA48</f>
        <v>0</v>
      </c>
      <c r="CF48" s="57">
        <f>AB48</f>
        <v>0</v>
      </c>
      <c r="CG48" s="57">
        <v>2.94</v>
      </c>
      <c r="CH48" s="57" t="s">
        <v>64</v>
      </c>
      <c r="CI48" s="57">
        <f t="shared" ref="CI48:CM49" si="16">AE48-AJ48-AO48</f>
        <v>0</v>
      </c>
      <c r="CJ48" s="57">
        <f t="shared" si="16"/>
        <v>0</v>
      </c>
      <c r="CK48" s="57">
        <f t="shared" si="16"/>
        <v>0</v>
      </c>
      <c r="CL48" s="57">
        <f t="shared" si="16"/>
        <v>0</v>
      </c>
      <c r="CM48" s="57">
        <f t="shared" si="16"/>
        <v>0</v>
      </c>
      <c r="CP48" s="57" t="s">
        <v>144</v>
      </c>
      <c r="CQ48" s="57">
        <f>AW48</f>
        <v>0</v>
      </c>
      <c r="CR48" s="57">
        <f>AX48</f>
        <v>0</v>
      </c>
      <c r="CS48" s="57">
        <v>2.94</v>
      </c>
      <c r="CT48" s="57" t="s">
        <v>64</v>
      </c>
      <c r="CU48" s="57">
        <f t="shared" ref="CU48:CY49" si="17">BA48-BF48-BK48</f>
        <v>0</v>
      </c>
      <c r="CV48" s="57">
        <f t="shared" si="17"/>
        <v>0</v>
      </c>
      <c r="CW48" s="57">
        <f t="shared" si="17"/>
        <v>0</v>
      </c>
      <c r="CX48" s="57">
        <f t="shared" si="17"/>
        <v>0</v>
      </c>
      <c r="CY48" s="57">
        <f t="shared" si="17"/>
        <v>0</v>
      </c>
    </row>
    <row r="49" spans="4:103">
      <c r="D49" s="53" t="s">
        <v>4</v>
      </c>
      <c r="E49" s="53" t="s">
        <v>3</v>
      </c>
      <c r="F49" s="53" t="s">
        <v>26</v>
      </c>
      <c r="G49" s="53" t="s">
        <v>66</v>
      </c>
      <c r="H49" s="53" t="s">
        <v>10</v>
      </c>
      <c r="I49" s="53" t="s">
        <v>0</v>
      </c>
      <c r="J49" s="53" t="s">
        <v>1</v>
      </c>
      <c r="K49" s="53" t="s">
        <v>2</v>
      </c>
      <c r="L49" s="53" t="s">
        <v>5</v>
      </c>
      <c r="M49" s="62" t="s">
        <v>61</v>
      </c>
      <c r="N49" s="53" t="s">
        <v>53</v>
      </c>
      <c r="O49" s="53" t="s">
        <v>54</v>
      </c>
      <c r="P49" s="53" t="s">
        <v>55</v>
      </c>
      <c r="Q49" s="53" t="s">
        <v>56</v>
      </c>
      <c r="R49" s="63" t="s">
        <v>62</v>
      </c>
      <c r="S49" s="53" t="s">
        <v>57</v>
      </c>
      <c r="T49" s="53" t="s">
        <v>58</v>
      </c>
      <c r="U49" s="53" t="s">
        <v>59</v>
      </c>
      <c r="V49" s="53" t="s">
        <v>60</v>
      </c>
      <c r="W49" s="63" t="s">
        <v>63</v>
      </c>
      <c r="AH49" s="56"/>
      <c r="AM49" s="56"/>
      <c r="AR49" s="56"/>
      <c r="BR49" s="57" t="s">
        <v>144</v>
      </c>
      <c r="BS49" s="57" t="e">
        <f>#REF!</f>
        <v>#REF!</v>
      </c>
      <c r="BT49" s="57" t="e">
        <f>#REF!</f>
        <v>#REF!</v>
      </c>
      <c r="BU49" s="57">
        <v>4.6500000000000004</v>
      </c>
      <c r="BV49" s="57" t="s">
        <v>64</v>
      </c>
      <c r="BW49" s="57" t="e">
        <f>#REF!-#REF!-#REF!</f>
        <v>#REF!</v>
      </c>
      <c r="BX49" s="57" t="e">
        <f>#REF!-#REF!-#REF!</f>
        <v>#REF!</v>
      </c>
      <c r="BY49" s="57" t="e">
        <f>#REF!-#REF!-#REF!</f>
        <v>#REF!</v>
      </c>
      <c r="BZ49" s="57" t="e">
        <f>#REF!-#REF!-#REF!</f>
        <v>#REF!</v>
      </c>
      <c r="CA49" s="57" t="e">
        <f>#REF!-#REF!-#REF!</f>
        <v>#REF!</v>
      </c>
      <c r="CB49" s="57"/>
      <c r="CC49" s="57"/>
      <c r="CD49" s="57" t="s">
        <v>144</v>
      </c>
      <c r="CE49" s="57">
        <f>AA49</f>
        <v>0</v>
      </c>
      <c r="CF49" s="57">
        <f>AB49</f>
        <v>0</v>
      </c>
      <c r="CG49" s="57">
        <v>4.6500000000000004</v>
      </c>
      <c r="CH49" s="57" t="s">
        <v>64</v>
      </c>
      <c r="CI49" s="57">
        <f t="shared" si="16"/>
        <v>0</v>
      </c>
      <c r="CJ49" s="57">
        <f t="shared" si="16"/>
        <v>0</v>
      </c>
      <c r="CK49" s="57">
        <f t="shared" si="16"/>
        <v>0</v>
      </c>
      <c r="CL49" s="57">
        <f t="shared" si="16"/>
        <v>0</v>
      </c>
      <c r="CM49" s="57">
        <f t="shared" si="16"/>
        <v>0</v>
      </c>
      <c r="CP49" s="57" t="s">
        <v>144</v>
      </c>
      <c r="CQ49" s="57">
        <f>AW49</f>
        <v>0</v>
      </c>
      <c r="CR49" s="57">
        <f>AX49</f>
        <v>0</v>
      </c>
      <c r="CS49" s="57">
        <v>4.6500000000000004</v>
      </c>
      <c r="CT49" s="57" t="s">
        <v>64</v>
      </c>
      <c r="CU49" s="57">
        <f t="shared" si="17"/>
        <v>0</v>
      </c>
      <c r="CV49" s="57">
        <f t="shared" si="17"/>
        <v>0</v>
      </c>
      <c r="CW49" s="57">
        <f t="shared" si="17"/>
        <v>0</v>
      </c>
      <c r="CX49" s="57">
        <f t="shared" si="17"/>
        <v>0</v>
      </c>
      <c r="CY49" s="57">
        <f t="shared" si="17"/>
        <v>0</v>
      </c>
    </row>
    <row r="50" spans="4:103">
      <c r="D50" s="53" t="str">
        <f>$D$6</f>
        <v>?(?)、?(?)</v>
      </c>
      <c r="E50" s="53" t="str">
        <f>$E$6</f>
        <v>?</v>
      </c>
      <c r="F50" s="53" t="e">
        <f>1/(E50^(2/3))</f>
        <v>#VALUE!</v>
      </c>
      <c r="G50" s="1">
        <v>15.17</v>
      </c>
      <c r="H50" s="53" t="s">
        <v>156</v>
      </c>
      <c r="I50" s="66" t="e">
        <f t="shared" ref="I50:K52" si="18">N50+S50</f>
        <v>#VALUE!</v>
      </c>
      <c r="J50" s="66" t="e">
        <f t="shared" si="18"/>
        <v>#VALUE!</v>
      </c>
      <c r="K50" s="66" t="e">
        <f t="shared" si="18"/>
        <v>#VALUE!</v>
      </c>
      <c r="L50" s="65" t="e">
        <f>J50^2</f>
        <v>#VALUE!</v>
      </c>
      <c r="M50" s="65" t="e">
        <f>I50-L50/(PI()*9)</f>
        <v>#VALUE!</v>
      </c>
      <c r="N50" s="67" t="s">
        <v>154</v>
      </c>
      <c r="O50" s="67" t="s">
        <v>154</v>
      </c>
      <c r="P50" s="67" t="s">
        <v>154</v>
      </c>
      <c r="Q50" s="65" t="e">
        <f>O50^2</f>
        <v>#VALUE!</v>
      </c>
      <c r="R50" s="53" t="e">
        <f>N50-Q50/(PI()*9)</f>
        <v>#VALUE!</v>
      </c>
      <c r="S50" s="67" t="s">
        <v>154</v>
      </c>
      <c r="T50" s="67" t="s">
        <v>154</v>
      </c>
      <c r="U50" s="67" t="s">
        <v>154</v>
      </c>
      <c r="V50" s="65" t="e">
        <f>T50^2</f>
        <v>#VALUE!</v>
      </c>
      <c r="W50" s="53" t="e">
        <f>S50-V50/(PI()*9)</f>
        <v>#VALUE!</v>
      </c>
      <c r="AH50" s="56"/>
      <c r="AI50" s="56"/>
      <c r="AN50" s="56"/>
      <c r="AS50" s="56"/>
      <c r="BD50" s="56"/>
      <c r="BE50" s="56"/>
      <c r="BJ50" s="56"/>
      <c r="BO50" s="56"/>
      <c r="BR50" s="57"/>
      <c r="BS50" s="57"/>
      <c r="BT50" s="57"/>
      <c r="BU50" s="57"/>
      <c r="BV50" s="57"/>
      <c r="BW50" s="57"/>
      <c r="BX50" s="57"/>
      <c r="BY50" s="57"/>
      <c r="BZ50" s="68"/>
      <c r="CA50" s="68"/>
      <c r="CB50" s="57"/>
      <c r="CC50" s="57"/>
      <c r="CD50" s="57"/>
      <c r="CE50" s="57"/>
      <c r="CF50" s="57"/>
      <c r="CG50" s="57"/>
      <c r="CH50" s="57"/>
      <c r="CI50" s="57"/>
      <c r="CJ50" s="57"/>
      <c r="CK50" s="57"/>
      <c r="CL50" s="68"/>
      <c r="CM50" s="68"/>
      <c r="CP50" s="57"/>
      <c r="CQ50" s="57"/>
      <c r="CR50" s="57"/>
      <c r="CS50" s="57"/>
      <c r="CT50" s="57"/>
      <c r="CU50" s="57"/>
      <c r="CV50" s="57"/>
      <c r="CW50" s="57"/>
      <c r="CX50" s="68"/>
      <c r="CY50" s="68"/>
    </row>
    <row r="51" spans="4:103">
      <c r="D51" s="53" t="str">
        <f>$D$7</f>
        <v>?(?)、?(?)</v>
      </c>
      <c r="E51" s="53" t="str">
        <f>$E$7</f>
        <v>?</v>
      </c>
      <c r="F51" s="53" t="e">
        <f>1/(E51^(2/3))</f>
        <v>#VALUE!</v>
      </c>
      <c r="G51" s="1">
        <v>17.2</v>
      </c>
      <c r="H51" s="53" t="s">
        <v>156</v>
      </c>
      <c r="I51" s="66" t="e">
        <f t="shared" si="18"/>
        <v>#VALUE!</v>
      </c>
      <c r="J51" s="66" t="e">
        <f t="shared" si="18"/>
        <v>#VALUE!</v>
      </c>
      <c r="K51" s="66" t="e">
        <f t="shared" si="18"/>
        <v>#VALUE!</v>
      </c>
      <c r="L51" s="65" t="e">
        <f>J51^2</f>
        <v>#VALUE!</v>
      </c>
      <c r="M51" s="65" t="e">
        <f>I51-L51/(PI()*9)</f>
        <v>#VALUE!</v>
      </c>
      <c r="N51" s="67" t="s">
        <v>154</v>
      </c>
      <c r="O51" s="67" t="s">
        <v>154</v>
      </c>
      <c r="P51" s="67" t="s">
        <v>154</v>
      </c>
      <c r="Q51" s="65" t="e">
        <f>O51^2</f>
        <v>#VALUE!</v>
      </c>
      <c r="R51" s="53" t="e">
        <f>N51-Q51/(PI()*9)</f>
        <v>#VALUE!</v>
      </c>
      <c r="S51" s="67" t="s">
        <v>154</v>
      </c>
      <c r="T51" s="67" t="s">
        <v>154</v>
      </c>
      <c r="U51" s="67" t="s">
        <v>154</v>
      </c>
      <c r="V51" s="65" t="e">
        <f>T51^2</f>
        <v>#VALUE!</v>
      </c>
      <c r="W51" s="53" t="e">
        <f>S51-V51/(PI()*9)</f>
        <v>#VALUE!</v>
      </c>
      <c r="AE51" s="71"/>
      <c r="AF51" s="71"/>
      <c r="AG51" s="71"/>
      <c r="AH51" s="71"/>
      <c r="AI51" s="71"/>
      <c r="AJ51" s="71"/>
      <c r="AK51" s="71"/>
      <c r="AL51" s="71"/>
      <c r="AM51" s="71"/>
      <c r="AN51" s="71"/>
      <c r="AO51" s="71"/>
      <c r="AP51" s="71"/>
      <c r="AQ51" s="71"/>
      <c r="AR51" s="71"/>
      <c r="AS51" s="71"/>
      <c r="BA51" s="71"/>
      <c r="BB51" s="71"/>
      <c r="BC51" s="71"/>
      <c r="BD51" s="71"/>
      <c r="BE51" s="71"/>
      <c r="BF51" s="71"/>
      <c r="BG51" s="71"/>
      <c r="BH51" s="71"/>
      <c r="BI51" s="71"/>
      <c r="BJ51" s="71"/>
      <c r="BK51" s="71"/>
      <c r="BL51" s="71"/>
      <c r="BM51" s="71"/>
      <c r="BN51" s="71"/>
      <c r="BO51" s="71"/>
      <c r="BR51" s="57" t="s">
        <v>48</v>
      </c>
      <c r="BS51" s="57" t="s">
        <v>151</v>
      </c>
      <c r="BT51" s="57"/>
      <c r="BU51" s="57"/>
      <c r="BV51" s="57"/>
      <c r="BW51" s="76" t="s">
        <v>65</v>
      </c>
      <c r="BX51" s="76"/>
      <c r="BY51" s="76"/>
      <c r="BZ51" s="76"/>
      <c r="CA51" s="76"/>
      <c r="CB51" s="57"/>
      <c r="CC51" s="57"/>
      <c r="CD51" s="57" t="s">
        <v>48</v>
      </c>
      <c r="CE51" s="57" t="s">
        <v>151</v>
      </c>
      <c r="CF51" s="57"/>
      <c r="CG51" s="57"/>
      <c r="CH51" s="57"/>
      <c r="CI51" s="76" t="s">
        <v>65</v>
      </c>
      <c r="CJ51" s="76"/>
      <c r="CK51" s="76"/>
      <c r="CL51" s="76"/>
      <c r="CM51" s="76"/>
      <c r="CP51" s="57" t="s">
        <v>48</v>
      </c>
      <c r="CQ51" s="57" t="s">
        <v>151</v>
      </c>
      <c r="CR51" s="57"/>
      <c r="CS51" s="57"/>
      <c r="CT51" s="57"/>
      <c r="CU51" s="76" t="s">
        <v>65</v>
      </c>
      <c r="CV51" s="76"/>
      <c r="CW51" s="76"/>
      <c r="CX51" s="76"/>
      <c r="CY51" s="76"/>
    </row>
    <row r="52" spans="4:103">
      <c r="D52" s="53" t="str">
        <f>$D$8</f>
        <v>?(?)、?(?)</v>
      </c>
      <c r="E52" s="53" t="str">
        <f>$E$8</f>
        <v>?</v>
      </c>
      <c r="F52" s="53" t="e">
        <f>1/(E52^(2/3))</f>
        <v>#VALUE!</v>
      </c>
      <c r="G52" s="1">
        <v>21.12</v>
      </c>
      <c r="H52" s="53" t="s">
        <v>156</v>
      </c>
      <c r="I52" s="66" t="e">
        <f t="shared" si="18"/>
        <v>#VALUE!</v>
      </c>
      <c r="J52" s="66" t="e">
        <f t="shared" si="18"/>
        <v>#VALUE!</v>
      </c>
      <c r="K52" s="66" t="e">
        <f t="shared" si="18"/>
        <v>#VALUE!</v>
      </c>
      <c r="L52" s="65" t="e">
        <f>J52^2</f>
        <v>#VALUE!</v>
      </c>
      <c r="M52" s="65" t="e">
        <f>I52-L52/(PI()*9)</f>
        <v>#VALUE!</v>
      </c>
      <c r="N52" s="67" t="s">
        <v>154</v>
      </c>
      <c r="O52" s="67" t="s">
        <v>154</v>
      </c>
      <c r="P52" s="67" t="s">
        <v>154</v>
      </c>
      <c r="Q52" s="65" t="e">
        <f>O52^2</f>
        <v>#VALUE!</v>
      </c>
      <c r="R52" s="53" t="e">
        <f>N52-Q52/(PI()*9)</f>
        <v>#VALUE!</v>
      </c>
      <c r="S52" s="67" t="s">
        <v>154</v>
      </c>
      <c r="T52" s="67" t="s">
        <v>154</v>
      </c>
      <c r="U52" s="67" t="s">
        <v>154</v>
      </c>
      <c r="V52" s="65" t="e">
        <f>T52^2</f>
        <v>#VALUE!</v>
      </c>
      <c r="W52" s="53" t="e">
        <f>S52-V52/(PI()*9)</f>
        <v>#VALUE!</v>
      </c>
      <c r="AI52" s="59"/>
      <c r="AN52" s="60"/>
      <c r="AS52" s="60"/>
      <c r="BE52" s="59"/>
      <c r="BJ52" s="60"/>
      <c r="BO52" s="60"/>
      <c r="BR52" s="57" t="s">
        <v>4</v>
      </c>
      <c r="BS52" s="57" t="s">
        <v>3</v>
      </c>
      <c r="BT52" s="57" t="s">
        <v>26</v>
      </c>
      <c r="BU52" s="57" t="s">
        <v>66</v>
      </c>
      <c r="BV52" s="57" t="s">
        <v>10</v>
      </c>
      <c r="BW52" s="57" t="s">
        <v>0</v>
      </c>
      <c r="BX52" s="57" t="s">
        <v>1</v>
      </c>
      <c r="BY52" s="57" t="s">
        <v>2</v>
      </c>
      <c r="BZ52" s="57" t="s">
        <v>5</v>
      </c>
      <c r="CA52" s="61" t="s">
        <v>61</v>
      </c>
      <c r="CB52" s="57"/>
      <c r="CC52" s="57"/>
      <c r="CD52" s="57" t="s">
        <v>4</v>
      </c>
      <c r="CE52" s="57" t="s">
        <v>3</v>
      </c>
      <c r="CF52" s="57" t="s">
        <v>26</v>
      </c>
      <c r="CG52" s="57" t="s">
        <v>66</v>
      </c>
      <c r="CH52" s="57" t="s">
        <v>10</v>
      </c>
      <c r="CI52" s="57" t="s">
        <v>0</v>
      </c>
      <c r="CJ52" s="57" t="s">
        <v>1</v>
      </c>
      <c r="CK52" s="57" t="s">
        <v>2</v>
      </c>
      <c r="CL52" s="57" t="s">
        <v>5</v>
      </c>
      <c r="CM52" s="61" t="s">
        <v>61</v>
      </c>
      <c r="CP52" s="57" t="s">
        <v>4</v>
      </c>
      <c r="CQ52" s="57" t="s">
        <v>3</v>
      </c>
      <c r="CR52" s="57" t="s">
        <v>26</v>
      </c>
      <c r="CS52" s="57" t="s">
        <v>66</v>
      </c>
      <c r="CT52" s="57" t="s">
        <v>10</v>
      </c>
      <c r="CU52" s="57" t="s">
        <v>0</v>
      </c>
      <c r="CV52" s="57" t="s">
        <v>1</v>
      </c>
      <c r="CW52" s="57" t="s">
        <v>2</v>
      </c>
      <c r="CX52" s="57" t="s">
        <v>5</v>
      </c>
      <c r="CY52" s="61" t="s">
        <v>61</v>
      </c>
    </row>
    <row r="53" spans="4:103">
      <c r="AH53" s="56"/>
      <c r="AM53" s="56"/>
      <c r="AR53" s="56"/>
      <c r="BR53" s="57" t="s">
        <v>144</v>
      </c>
      <c r="BS53" s="57" t="str">
        <f>E32</f>
        <v>?</v>
      </c>
      <c r="BT53" s="57" t="e">
        <f>F32</f>
        <v>#VALUE!</v>
      </c>
      <c r="BU53" s="57">
        <v>-0.62</v>
      </c>
      <c r="BV53" s="57" t="s">
        <v>64</v>
      </c>
      <c r="BW53" s="57" t="e">
        <f t="shared" ref="BW53:CA54" si="19">I32-N32-S32</f>
        <v>#VALUE!</v>
      </c>
      <c r="BX53" s="57" t="e">
        <f t="shared" si="19"/>
        <v>#VALUE!</v>
      </c>
      <c r="BY53" s="57" t="e">
        <f t="shared" si="19"/>
        <v>#VALUE!</v>
      </c>
      <c r="BZ53" s="57" t="e">
        <f t="shared" si="19"/>
        <v>#VALUE!</v>
      </c>
      <c r="CA53" s="57" t="e">
        <f t="shared" si="19"/>
        <v>#VALUE!</v>
      </c>
      <c r="CB53" s="57"/>
      <c r="CC53" s="57"/>
      <c r="CD53" s="57" t="s">
        <v>144</v>
      </c>
      <c r="CE53" s="57">
        <f>AA53</f>
        <v>0</v>
      </c>
      <c r="CF53" s="57">
        <f>AB53</f>
        <v>0</v>
      </c>
      <c r="CG53" s="57">
        <v>-0.62</v>
      </c>
      <c r="CH53" s="57" t="s">
        <v>64</v>
      </c>
      <c r="CI53" s="57">
        <f t="shared" ref="CI53:CM54" si="20">AE53-AJ53-AO53</f>
        <v>0</v>
      </c>
      <c r="CJ53" s="57">
        <f t="shared" si="20"/>
        <v>0</v>
      </c>
      <c r="CK53" s="57">
        <f t="shared" si="20"/>
        <v>0</v>
      </c>
      <c r="CL53" s="57">
        <f t="shared" si="20"/>
        <v>0</v>
      </c>
      <c r="CM53" s="57">
        <f t="shared" si="20"/>
        <v>0</v>
      </c>
      <c r="CP53" s="57" t="s">
        <v>144</v>
      </c>
      <c r="CQ53" s="57">
        <f>AW53</f>
        <v>0</v>
      </c>
      <c r="CR53" s="57">
        <f>AX53</f>
        <v>0</v>
      </c>
      <c r="CS53" s="57">
        <v>-0.62</v>
      </c>
      <c r="CT53" s="57" t="s">
        <v>64</v>
      </c>
      <c r="CU53" s="57">
        <f t="shared" ref="CU53:CY54" si="21">BA53-BF53-BK53</f>
        <v>0</v>
      </c>
      <c r="CV53" s="57">
        <f t="shared" si="21"/>
        <v>0</v>
      </c>
      <c r="CW53" s="57">
        <f t="shared" si="21"/>
        <v>0</v>
      </c>
      <c r="CX53" s="57">
        <f t="shared" si="21"/>
        <v>0</v>
      </c>
      <c r="CY53" s="57">
        <f t="shared" si="21"/>
        <v>0</v>
      </c>
    </row>
    <row r="54" spans="4:103">
      <c r="AH54" s="56"/>
      <c r="AM54" s="56"/>
      <c r="AR54" s="56"/>
      <c r="BR54" s="57" t="s">
        <v>144</v>
      </c>
      <c r="BS54" s="57" t="str">
        <f>E33</f>
        <v>?</v>
      </c>
      <c r="BT54" s="57" t="e">
        <f>F33</f>
        <v>#VALUE!</v>
      </c>
      <c r="BU54" s="57">
        <v>1.39</v>
      </c>
      <c r="BV54" s="57" t="s">
        <v>64</v>
      </c>
      <c r="BW54" s="57" t="e">
        <f t="shared" si="19"/>
        <v>#VALUE!</v>
      </c>
      <c r="BX54" s="57" t="e">
        <f t="shared" si="19"/>
        <v>#VALUE!</v>
      </c>
      <c r="BY54" s="57" t="e">
        <f t="shared" si="19"/>
        <v>#VALUE!</v>
      </c>
      <c r="BZ54" s="57" t="e">
        <f t="shared" si="19"/>
        <v>#VALUE!</v>
      </c>
      <c r="CA54" s="57" t="e">
        <f t="shared" si="19"/>
        <v>#VALUE!</v>
      </c>
      <c r="CB54" s="57"/>
      <c r="CC54" s="57"/>
      <c r="CD54" s="57" t="s">
        <v>144</v>
      </c>
      <c r="CE54" s="57">
        <f>AA54</f>
        <v>0</v>
      </c>
      <c r="CF54" s="57">
        <f>AB54</f>
        <v>0</v>
      </c>
      <c r="CG54" s="57">
        <v>1.39</v>
      </c>
      <c r="CH54" s="57" t="s">
        <v>64</v>
      </c>
      <c r="CI54" s="57">
        <f t="shared" si="20"/>
        <v>0</v>
      </c>
      <c r="CJ54" s="57">
        <f t="shared" si="20"/>
        <v>0</v>
      </c>
      <c r="CK54" s="57">
        <f t="shared" si="20"/>
        <v>0</v>
      </c>
      <c r="CL54" s="57">
        <f t="shared" si="20"/>
        <v>0</v>
      </c>
      <c r="CM54" s="57">
        <f t="shared" si="20"/>
        <v>0</v>
      </c>
      <c r="CP54" s="57" t="s">
        <v>144</v>
      </c>
      <c r="CQ54" s="57">
        <f>AW54</f>
        <v>0</v>
      </c>
      <c r="CR54" s="57">
        <f>AX54</f>
        <v>0</v>
      </c>
      <c r="CS54" s="57">
        <v>1.39</v>
      </c>
      <c r="CT54" s="57" t="s">
        <v>64</v>
      </c>
      <c r="CU54" s="57">
        <f t="shared" si="21"/>
        <v>0</v>
      </c>
      <c r="CV54" s="57">
        <f t="shared" si="21"/>
        <v>0</v>
      </c>
      <c r="CW54" s="57">
        <f t="shared" si="21"/>
        <v>0</v>
      </c>
      <c r="CX54" s="57">
        <f t="shared" si="21"/>
        <v>0</v>
      </c>
      <c r="CY54" s="57">
        <f t="shared" si="21"/>
        <v>0</v>
      </c>
    </row>
    <row r="55" spans="4:103">
      <c r="AH55" s="56"/>
      <c r="AM55" s="56"/>
      <c r="AR55" s="56"/>
      <c r="BR55" s="57"/>
      <c r="BS55" s="57"/>
      <c r="BT55" s="57"/>
      <c r="BU55" s="57"/>
      <c r="BV55" s="57"/>
      <c r="BW55" s="57"/>
      <c r="BX55" s="57"/>
      <c r="BY55" s="57"/>
      <c r="BZ55" s="57"/>
      <c r="CA55" s="57"/>
      <c r="CB55" s="57"/>
      <c r="CC55" s="57"/>
      <c r="CD55" s="57"/>
      <c r="CE55" s="57"/>
      <c r="CF55" s="57"/>
      <c r="CG55" s="57"/>
      <c r="CH55" s="57"/>
      <c r="CI55" s="57"/>
      <c r="CJ55" s="57"/>
      <c r="CK55" s="57"/>
      <c r="CL55" s="57"/>
      <c r="CM55" s="57"/>
      <c r="CP55" s="57"/>
      <c r="CQ55" s="57"/>
      <c r="CR55" s="57"/>
      <c r="CS55" s="57"/>
      <c r="CT55" s="57"/>
      <c r="CU55" s="57"/>
      <c r="CV55" s="57"/>
      <c r="CW55" s="57"/>
      <c r="CX55" s="57"/>
      <c r="CY55" s="57"/>
    </row>
    <row r="56" spans="4:103">
      <c r="AH56" s="56"/>
      <c r="AM56" s="56"/>
      <c r="AR56" s="56"/>
      <c r="BR56" s="57"/>
      <c r="BS56" s="57"/>
      <c r="BT56" s="57"/>
      <c r="BU56" s="57"/>
      <c r="BV56" s="57"/>
      <c r="BW56" s="57"/>
      <c r="BX56" s="57"/>
      <c r="BY56" s="57"/>
      <c r="BZ56" s="57"/>
      <c r="CA56" s="57"/>
      <c r="CB56" s="57"/>
      <c r="CC56" s="57"/>
      <c r="CD56" s="57"/>
      <c r="CE56" s="57"/>
      <c r="CF56" s="57"/>
      <c r="CG56" s="57"/>
      <c r="CH56" s="57"/>
      <c r="CI56" s="57"/>
      <c r="CJ56" s="57"/>
      <c r="CK56" s="57"/>
      <c r="CL56" s="57"/>
      <c r="CM56" s="57"/>
      <c r="CP56" s="57"/>
      <c r="CQ56" s="57"/>
      <c r="CR56" s="57"/>
      <c r="CS56" s="57"/>
      <c r="CT56" s="57"/>
      <c r="CU56" s="57"/>
      <c r="CV56" s="57"/>
      <c r="CW56" s="57"/>
      <c r="CX56" s="57"/>
      <c r="CY56" s="57"/>
    </row>
    <row r="57" spans="4:103">
      <c r="AH57" s="56"/>
      <c r="AM57" s="56"/>
      <c r="AR57" s="56"/>
      <c r="BR57" s="57"/>
      <c r="BS57" s="57"/>
      <c r="BT57" s="57"/>
      <c r="BU57" s="57"/>
      <c r="BV57" s="57"/>
      <c r="BW57" s="57"/>
      <c r="BX57" s="57"/>
      <c r="BY57" s="57"/>
      <c r="BZ57" s="57"/>
      <c r="CA57" s="57"/>
      <c r="CB57" s="57"/>
      <c r="CC57" s="57"/>
      <c r="CD57" s="57"/>
      <c r="CE57" s="57"/>
      <c r="CF57" s="57"/>
      <c r="CG57" s="57"/>
      <c r="CH57" s="57"/>
      <c r="CI57" s="57"/>
      <c r="CJ57" s="57"/>
      <c r="CK57" s="57"/>
      <c r="CL57" s="57"/>
      <c r="CM57" s="57"/>
      <c r="CP57" s="57"/>
      <c r="CQ57" s="57"/>
      <c r="CR57" s="57"/>
      <c r="CS57" s="57"/>
      <c r="CT57" s="57"/>
      <c r="CU57" s="57"/>
      <c r="CV57" s="57"/>
      <c r="CW57" s="57"/>
      <c r="CX57" s="57"/>
      <c r="CY57" s="57"/>
    </row>
    <row r="58" spans="4:103">
      <c r="AH58" s="56"/>
      <c r="AM58" s="56"/>
      <c r="AR58" s="56"/>
      <c r="BR58" s="57"/>
      <c r="BS58" s="57"/>
      <c r="BT58" s="57"/>
      <c r="BU58" s="57"/>
      <c r="BV58" s="57"/>
      <c r="BW58" s="57"/>
      <c r="BX58" s="57"/>
      <c r="BY58" s="57"/>
      <c r="BZ58" s="57"/>
      <c r="CA58" s="57"/>
      <c r="CB58" s="57"/>
      <c r="CC58" s="57"/>
      <c r="CD58" s="57"/>
      <c r="CE58" s="57"/>
      <c r="CF58" s="57"/>
      <c r="CG58" s="57"/>
      <c r="CH58" s="57"/>
      <c r="CI58" s="57"/>
      <c r="CJ58" s="57"/>
      <c r="CK58" s="57"/>
      <c r="CL58" s="57"/>
      <c r="CM58" s="57"/>
      <c r="CP58" s="57"/>
      <c r="CQ58" s="57"/>
      <c r="CR58" s="57"/>
      <c r="CS58" s="57"/>
      <c r="CT58" s="57"/>
      <c r="CU58" s="57"/>
      <c r="CV58" s="57"/>
      <c r="CW58" s="57"/>
      <c r="CX58" s="57"/>
      <c r="CY58" s="57"/>
    </row>
    <row r="59" spans="4:103">
      <c r="AH59" s="56"/>
      <c r="AM59" s="56"/>
      <c r="AR59" s="56"/>
      <c r="BR59" s="57"/>
      <c r="BS59" s="57"/>
      <c r="BT59" s="57"/>
      <c r="BU59" s="57"/>
      <c r="BV59" s="57"/>
      <c r="BW59" s="57"/>
      <c r="BX59" s="57"/>
      <c r="BY59" s="57"/>
      <c r="BZ59" s="57"/>
      <c r="CA59" s="57"/>
      <c r="CB59" s="57"/>
      <c r="CC59" s="57"/>
      <c r="CD59" s="57"/>
      <c r="CE59" s="57"/>
      <c r="CF59" s="57"/>
      <c r="CG59" s="57"/>
      <c r="CH59" s="57"/>
      <c r="CI59" s="57"/>
      <c r="CJ59" s="57"/>
      <c r="CK59" s="57"/>
      <c r="CL59" s="57"/>
      <c r="CM59" s="57"/>
      <c r="CP59" s="57"/>
      <c r="CQ59" s="57"/>
      <c r="CR59" s="57"/>
      <c r="CS59" s="57"/>
      <c r="CT59" s="57"/>
      <c r="CU59" s="57"/>
      <c r="CV59" s="57"/>
      <c r="CW59" s="57"/>
      <c r="CX59" s="57"/>
      <c r="CY59" s="57"/>
    </row>
    <row r="60" spans="4:103">
      <c r="AH60" s="56"/>
      <c r="AM60" s="56"/>
      <c r="AR60" s="56"/>
      <c r="BR60" s="57"/>
      <c r="BS60" s="57"/>
      <c r="BT60" s="57"/>
      <c r="BU60" s="57"/>
      <c r="BV60" s="57"/>
      <c r="BW60" s="57"/>
      <c r="BX60" s="57"/>
      <c r="BY60" s="57"/>
      <c r="BZ60" s="57"/>
      <c r="CA60" s="57"/>
      <c r="CB60" s="57"/>
      <c r="CC60" s="57"/>
      <c r="CD60" s="57"/>
      <c r="CE60" s="57"/>
      <c r="CF60" s="57"/>
      <c r="CG60" s="57"/>
      <c r="CH60" s="57"/>
      <c r="CI60" s="57"/>
      <c r="CJ60" s="57"/>
      <c r="CK60" s="57"/>
      <c r="CL60" s="57"/>
      <c r="CM60" s="57"/>
      <c r="CP60" s="57"/>
      <c r="CQ60" s="57"/>
      <c r="CR60" s="57"/>
      <c r="CS60" s="57"/>
      <c r="CT60" s="57"/>
      <c r="CU60" s="57"/>
      <c r="CV60" s="57"/>
      <c r="CW60" s="57"/>
      <c r="CX60" s="57"/>
      <c r="CY60" s="57"/>
    </row>
    <row r="61" spans="4:103">
      <c r="AH61" s="56"/>
      <c r="AM61" s="56"/>
      <c r="AR61" s="56"/>
      <c r="BR61" s="57" t="s">
        <v>144</v>
      </c>
      <c r="BS61" s="57" t="e">
        <f>#REF!</f>
        <v>#REF!</v>
      </c>
      <c r="BT61" s="57" t="e">
        <f>#REF!</f>
        <v>#REF!</v>
      </c>
      <c r="BU61" s="57">
        <v>2.94</v>
      </c>
      <c r="BV61" s="57" t="s">
        <v>64</v>
      </c>
      <c r="BW61" s="57" t="e">
        <f>#REF!-#REF!-#REF!</f>
        <v>#REF!</v>
      </c>
      <c r="BX61" s="57" t="e">
        <f>#REF!-#REF!-#REF!</f>
        <v>#REF!</v>
      </c>
      <c r="BY61" s="57" t="e">
        <f>#REF!-#REF!-#REF!</f>
        <v>#REF!</v>
      </c>
      <c r="BZ61" s="57" t="e">
        <f>#REF!-#REF!-#REF!</f>
        <v>#REF!</v>
      </c>
      <c r="CA61" s="57" t="e">
        <f>#REF!-#REF!-#REF!</f>
        <v>#REF!</v>
      </c>
      <c r="CB61" s="57"/>
      <c r="CC61" s="57"/>
      <c r="CD61" s="57" t="s">
        <v>144</v>
      </c>
      <c r="CE61" s="57">
        <f>AA61</f>
        <v>0</v>
      </c>
      <c r="CF61" s="57">
        <f>AB61</f>
        <v>0</v>
      </c>
      <c r="CG61" s="57">
        <v>2.94</v>
      </c>
      <c r="CH61" s="57" t="s">
        <v>64</v>
      </c>
      <c r="CI61" s="57">
        <f>AE61-AJ61-AO61</f>
        <v>0</v>
      </c>
      <c r="CJ61" s="57">
        <f>AF61-AK61-AP61</f>
        <v>0</v>
      </c>
      <c r="CK61" s="57">
        <f>AG61-AL61-AQ61</f>
        <v>0</v>
      </c>
      <c r="CL61" s="57">
        <f>AH61-AM61-AR61</f>
        <v>0</v>
      </c>
      <c r="CM61" s="57">
        <f>AI61-AN61-AS61</f>
        <v>0</v>
      </c>
      <c r="CP61" s="57" t="s">
        <v>144</v>
      </c>
      <c r="CQ61" s="57">
        <f>AW61</f>
        <v>0</v>
      </c>
      <c r="CR61" s="57">
        <f>AX61</f>
        <v>0</v>
      </c>
      <c r="CS61" s="57">
        <v>2.94</v>
      </c>
      <c r="CT61" s="57" t="s">
        <v>64</v>
      </c>
      <c r="CU61" s="57">
        <f>BA61-BF61-BK61</f>
        <v>0</v>
      </c>
      <c r="CV61" s="57">
        <f>BB61-BG61-BL61</f>
        <v>0</v>
      </c>
      <c r="CW61" s="57">
        <f>BC61-BH61-BM61</f>
        <v>0</v>
      </c>
      <c r="CX61" s="57">
        <f>BD61-BI61-BN61</f>
        <v>0</v>
      </c>
      <c r="CY61" s="57">
        <f>BE61-BJ61-BO61</f>
        <v>0</v>
      </c>
    </row>
    <row r="62" spans="4:103">
      <c r="AH62" s="56"/>
      <c r="AM62" s="56"/>
      <c r="AR62" s="56"/>
      <c r="BR62" s="57"/>
      <c r="BS62" s="57"/>
      <c r="BT62" s="57"/>
      <c r="BU62" s="57"/>
      <c r="BV62" s="57"/>
      <c r="BW62" s="57"/>
      <c r="BX62" s="57"/>
      <c r="BY62" s="57"/>
      <c r="BZ62" s="57"/>
      <c r="CA62" s="57"/>
      <c r="CB62" s="57"/>
      <c r="CC62" s="57"/>
      <c r="CD62" s="57"/>
      <c r="CE62" s="57"/>
      <c r="CF62" s="57"/>
      <c r="CG62" s="57"/>
      <c r="CH62" s="57"/>
      <c r="CI62" s="57"/>
      <c r="CJ62" s="57"/>
      <c r="CK62" s="57"/>
      <c r="CL62" s="57"/>
      <c r="CM62" s="57"/>
      <c r="CP62" s="57"/>
      <c r="CQ62" s="57"/>
      <c r="CR62" s="57"/>
      <c r="CS62" s="57"/>
      <c r="CT62" s="57"/>
      <c r="CU62" s="57"/>
      <c r="CV62" s="57"/>
      <c r="CW62" s="57"/>
      <c r="CX62" s="57"/>
      <c r="CY62" s="57"/>
    </row>
    <row r="63" spans="4:103">
      <c r="AH63" s="56"/>
      <c r="AM63" s="56"/>
      <c r="AR63" s="56"/>
      <c r="BR63" s="57" t="s">
        <v>144</v>
      </c>
      <c r="BS63" s="57" t="e">
        <f>#REF!</f>
        <v>#REF!</v>
      </c>
      <c r="BT63" s="57" t="e">
        <f>#REF!</f>
        <v>#REF!</v>
      </c>
      <c r="BU63" s="57">
        <v>4.6500000000000004</v>
      </c>
      <c r="BV63" s="57" t="s">
        <v>64</v>
      </c>
      <c r="BW63" s="57" t="e">
        <f>#REF!-#REF!-#REF!</f>
        <v>#REF!</v>
      </c>
      <c r="BX63" s="57" t="e">
        <f>#REF!-#REF!-#REF!</f>
        <v>#REF!</v>
      </c>
      <c r="BY63" s="57" t="e">
        <f>#REF!-#REF!-#REF!</f>
        <v>#REF!</v>
      </c>
      <c r="BZ63" s="57" t="e">
        <f>#REF!-#REF!-#REF!</f>
        <v>#REF!</v>
      </c>
      <c r="CA63" s="57" t="e">
        <f>#REF!-#REF!-#REF!</f>
        <v>#REF!</v>
      </c>
      <c r="CB63" s="57"/>
      <c r="CC63" s="57"/>
      <c r="CD63" s="57" t="s">
        <v>144</v>
      </c>
      <c r="CE63" s="57">
        <f>AA63</f>
        <v>0</v>
      </c>
      <c r="CF63" s="57">
        <f>AB63</f>
        <v>0</v>
      </c>
      <c r="CG63" s="57">
        <v>4.6500000000000004</v>
      </c>
      <c r="CH63" s="57" t="s">
        <v>64</v>
      </c>
      <c r="CI63" s="57">
        <f>AE63-AJ63-AO63</f>
        <v>0</v>
      </c>
      <c r="CJ63" s="57">
        <f>AF63-AK63-AP63</f>
        <v>0</v>
      </c>
      <c r="CK63" s="57">
        <f>AG63-AL63-AQ63</f>
        <v>0</v>
      </c>
      <c r="CL63" s="57">
        <f>AH63-AM63-AR63</f>
        <v>0</v>
      </c>
      <c r="CM63" s="57">
        <f>AI63-AN63-AS63</f>
        <v>0</v>
      </c>
      <c r="CP63" s="57" t="s">
        <v>144</v>
      </c>
      <c r="CQ63" s="57">
        <f>AW63</f>
        <v>0</v>
      </c>
      <c r="CR63" s="57">
        <f>AX63</f>
        <v>0</v>
      </c>
      <c r="CS63" s="57">
        <v>4.6500000000000004</v>
      </c>
      <c r="CT63" s="57" t="s">
        <v>64</v>
      </c>
      <c r="CU63" s="57">
        <f>BA63-BF63-BK63</f>
        <v>0</v>
      </c>
      <c r="CV63" s="57">
        <f>BB63-BG63-BL63</f>
        <v>0</v>
      </c>
      <c r="CW63" s="57">
        <f>BC63-BH63-BM63</f>
        <v>0</v>
      </c>
      <c r="CX63" s="57">
        <f>BD63-BI63-BN63</f>
        <v>0</v>
      </c>
      <c r="CY63" s="57">
        <f>BE63-BJ63-BO63</f>
        <v>0</v>
      </c>
    </row>
    <row r="65" spans="31:103">
      <c r="AE65" s="71"/>
      <c r="AF65" s="71"/>
      <c r="AG65" s="71"/>
      <c r="AH65" s="71"/>
      <c r="AI65" s="71"/>
      <c r="AJ65" s="71"/>
      <c r="AK65" s="71"/>
      <c r="AL65" s="71"/>
      <c r="AM65" s="71"/>
      <c r="AN65" s="71"/>
      <c r="AO65" s="71"/>
      <c r="AP65" s="71"/>
      <c r="AQ65" s="71"/>
      <c r="AR65" s="71"/>
      <c r="AS65" s="71"/>
      <c r="BA65" s="71"/>
      <c r="BB65" s="71"/>
      <c r="BC65" s="71"/>
      <c r="BD65" s="71"/>
      <c r="BE65" s="71"/>
      <c r="BF65" s="71"/>
      <c r="BG65" s="71"/>
      <c r="BH65" s="71"/>
      <c r="BI65" s="71"/>
      <c r="BJ65" s="71"/>
      <c r="BK65" s="71"/>
      <c r="BL65" s="71"/>
      <c r="BM65" s="71"/>
      <c r="BN65" s="71"/>
      <c r="BO65" s="71"/>
      <c r="BR65" s="57" t="s">
        <v>48</v>
      </c>
      <c r="BS65" s="57" t="s">
        <v>152</v>
      </c>
      <c r="BT65" s="57"/>
      <c r="BU65" s="57"/>
      <c r="BV65" s="57"/>
      <c r="BW65" s="76" t="s">
        <v>65</v>
      </c>
      <c r="BX65" s="76"/>
      <c r="BY65" s="76"/>
      <c r="BZ65" s="76"/>
      <c r="CA65" s="76"/>
      <c r="CB65" s="57"/>
      <c r="CC65" s="57"/>
      <c r="CD65" s="57" t="s">
        <v>48</v>
      </c>
      <c r="CE65" s="57" t="s">
        <v>152</v>
      </c>
      <c r="CF65" s="57"/>
      <c r="CG65" s="57"/>
      <c r="CH65" s="57"/>
      <c r="CI65" s="76" t="s">
        <v>65</v>
      </c>
      <c r="CJ65" s="76"/>
      <c r="CK65" s="76"/>
      <c r="CL65" s="76"/>
      <c r="CM65" s="76"/>
      <c r="CP65" s="57" t="s">
        <v>48</v>
      </c>
      <c r="CQ65" s="57" t="s">
        <v>152</v>
      </c>
      <c r="CR65" s="57"/>
      <c r="CS65" s="57"/>
      <c r="CT65" s="57"/>
      <c r="CU65" s="76" t="s">
        <v>65</v>
      </c>
      <c r="CV65" s="76"/>
      <c r="CW65" s="76"/>
      <c r="CX65" s="76"/>
      <c r="CY65" s="76"/>
    </row>
    <row r="66" spans="31:103">
      <c r="AI66" s="59"/>
      <c r="AN66" s="60"/>
      <c r="AS66" s="60"/>
      <c r="BE66" s="59"/>
      <c r="BJ66" s="60"/>
      <c r="BO66" s="60"/>
      <c r="BR66" s="57" t="s">
        <v>4</v>
      </c>
      <c r="BS66" s="57" t="s">
        <v>3</v>
      </c>
      <c r="BT66" s="57" t="s">
        <v>26</v>
      </c>
      <c r="BU66" s="57" t="s">
        <v>66</v>
      </c>
      <c r="BV66" s="57" t="s">
        <v>10</v>
      </c>
      <c r="BW66" s="57" t="s">
        <v>0</v>
      </c>
      <c r="BX66" s="57" t="s">
        <v>1</v>
      </c>
      <c r="BY66" s="57" t="s">
        <v>2</v>
      </c>
      <c r="BZ66" s="57" t="s">
        <v>5</v>
      </c>
      <c r="CA66" s="61" t="s">
        <v>61</v>
      </c>
      <c r="CB66" s="57"/>
      <c r="CC66" s="57"/>
      <c r="CD66" s="57" t="s">
        <v>4</v>
      </c>
      <c r="CE66" s="57" t="s">
        <v>3</v>
      </c>
      <c r="CF66" s="57" t="s">
        <v>26</v>
      </c>
      <c r="CG66" s="57" t="s">
        <v>66</v>
      </c>
      <c r="CH66" s="57" t="s">
        <v>10</v>
      </c>
      <c r="CI66" s="57" t="s">
        <v>0</v>
      </c>
      <c r="CJ66" s="57" t="s">
        <v>1</v>
      </c>
      <c r="CK66" s="57" t="s">
        <v>2</v>
      </c>
      <c r="CL66" s="57" t="s">
        <v>5</v>
      </c>
      <c r="CM66" s="61" t="s">
        <v>61</v>
      </c>
      <c r="CP66" s="57" t="s">
        <v>4</v>
      </c>
      <c r="CQ66" s="57" t="s">
        <v>3</v>
      </c>
      <c r="CR66" s="57" t="s">
        <v>26</v>
      </c>
      <c r="CS66" s="57" t="s">
        <v>66</v>
      </c>
      <c r="CT66" s="57" t="s">
        <v>10</v>
      </c>
      <c r="CU66" s="57" t="s">
        <v>0</v>
      </c>
      <c r="CV66" s="57" t="s">
        <v>1</v>
      </c>
      <c r="CW66" s="57" t="s">
        <v>2</v>
      </c>
      <c r="CX66" s="57" t="s">
        <v>5</v>
      </c>
      <c r="CY66" s="61" t="s">
        <v>61</v>
      </c>
    </row>
    <row r="67" spans="31:103">
      <c r="AH67" s="56"/>
      <c r="AM67" s="56"/>
      <c r="AR67" s="56"/>
      <c r="BR67" s="57" t="s">
        <v>144</v>
      </c>
      <c r="BS67" s="57" t="str">
        <f>E44</f>
        <v>?</v>
      </c>
      <c r="BT67" s="57" t="e">
        <f>F44</f>
        <v>#VALUE!</v>
      </c>
      <c r="BU67" s="57">
        <v>-0.62</v>
      </c>
      <c r="BV67" s="57" t="s">
        <v>64</v>
      </c>
      <c r="BW67" s="57" t="e">
        <f t="shared" ref="BW67:CA68" si="22">I44-N44-S44</f>
        <v>#VALUE!</v>
      </c>
      <c r="BX67" s="57" t="e">
        <f t="shared" si="22"/>
        <v>#VALUE!</v>
      </c>
      <c r="BY67" s="57" t="e">
        <f t="shared" si="22"/>
        <v>#VALUE!</v>
      </c>
      <c r="BZ67" s="57" t="e">
        <f t="shared" si="22"/>
        <v>#VALUE!</v>
      </c>
      <c r="CA67" s="57" t="e">
        <f t="shared" si="22"/>
        <v>#VALUE!</v>
      </c>
      <c r="CB67" s="57"/>
      <c r="CC67" s="57"/>
      <c r="CD67" s="57" t="s">
        <v>144</v>
      </c>
      <c r="CE67" s="57">
        <f>AA67</f>
        <v>0</v>
      </c>
      <c r="CF67" s="57">
        <f>AB67</f>
        <v>0</v>
      </c>
      <c r="CG67" s="57">
        <v>-0.62</v>
      </c>
      <c r="CH67" s="57" t="s">
        <v>64</v>
      </c>
      <c r="CI67" s="57">
        <f t="shared" ref="CI67:CM68" si="23">AE67-AJ67-AO67</f>
        <v>0</v>
      </c>
      <c r="CJ67" s="57">
        <f t="shared" si="23"/>
        <v>0</v>
      </c>
      <c r="CK67" s="57">
        <f t="shared" si="23"/>
        <v>0</v>
      </c>
      <c r="CL67" s="57">
        <f t="shared" si="23"/>
        <v>0</v>
      </c>
      <c r="CM67" s="57">
        <f t="shared" si="23"/>
        <v>0</v>
      </c>
      <c r="CP67" s="57" t="s">
        <v>144</v>
      </c>
      <c r="CQ67" s="57">
        <f>AW67</f>
        <v>0</v>
      </c>
      <c r="CR67" s="57">
        <f>AX67</f>
        <v>0</v>
      </c>
      <c r="CS67" s="57">
        <v>-0.62</v>
      </c>
      <c r="CT67" s="57" t="s">
        <v>64</v>
      </c>
      <c r="CU67" s="57">
        <f t="shared" ref="CU67:CY68" si="24">BA67-BF67-BK67</f>
        <v>0</v>
      </c>
      <c r="CV67" s="57">
        <f t="shared" si="24"/>
        <v>0</v>
      </c>
      <c r="CW67" s="57">
        <f t="shared" si="24"/>
        <v>0</v>
      </c>
      <c r="CX67" s="57">
        <f t="shared" si="24"/>
        <v>0</v>
      </c>
      <c r="CY67" s="57">
        <f t="shared" si="24"/>
        <v>0</v>
      </c>
    </row>
    <row r="68" spans="31:103">
      <c r="AH68" s="56"/>
      <c r="AM68" s="56"/>
      <c r="AR68" s="56"/>
      <c r="BR68" s="57" t="s">
        <v>144</v>
      </c>
      <c r="BS68" s="57" t="str">
        <f>E45</f>
        <v>?</v>
      </c>
      <c r="BT68" s="57" t="e">
        <f>F45</f>
        <v>#VALUE!</v>
      </c>
      <c r="BU68" s="57">
        <v>1.39</v>
      </c>
      <c r="BV68" s="57" t="s">
        <v>64</v>
      </c>
      <c r="BW68" s="57" t="e">
        <f t="shared" si="22"/>
        <v>#VALUE!</v>
      </c>
      <c r="BX68" s="57" t="e">
        <f t="shared" si="22"/>
        <v>#VALUE!</v>
      </c>
      <c r="BY68" s="57" t="e">
        <f t="shared" si="22"/>
        <v>#VALUE!</v>
      </c>
      <c r="BZ68" s="57" t="e">
        <f t="shared" si="22"/>
        <v>#VALUE!</v>
      </c>
      <c r="CA68" s="57" t="e">
        <f t="shared" si="22"/>
        <v>#VALUE!</v>
      </c>
      <c r="CB68" s="57"/>
      <c r="CC68" s="57"/>
      <c r="CD68" s="57" t="s">
        <v>144</v>
      </c>
      <c r="CE68" s="57">
        <f>AA68</f>
        <v>0</v>
      </c>
      <c r="CF68" s="57">
        <f>AB68</f>
        <v>0</v>
      </c>
      <c r="CG68" s="57">
        <v>1.39</v>
      </c>
      <c r="CH68" s="57" t="s">
        <v>64</v>
      </c>
      <c r="CI68" s="57">
        <f t="shared" si="23"/>
        <v>0</v>
      </c>
      <c r="CJ68" s="57">
        <f t="shared" si="23"/>
        <v>0</v>
      </c>
      <c r="CK68" s="57">
        <f t="shared" si="23"/>
        <v>0</v>
      </c>
      <c r="CL68" s="57">
        <f t="shared" si="23"/>
        <v>0</v>
      </c>
      <c r="CM68" s="57">
        <f t="shared" si="23"/>
        <v>0</v>
      </c>
      <c r="CP68" s="57" t="s">
        <v>144</v>
      </c>
      <c r="CQ68" s="57">
        <f>AW68</f>
        <v>0</v>
      </c>
      <c r="CR68" s="57">
        <f>AX68</f>
        <v>0</v>
      </c>
      <c r="CS68" s="57">
        <v>1.39</v>
      </c>
      <c r="CT68" s="57" t="s">
        <v>64</v>
      </c>
      <c r="CU68" s="57">
        <f t="shared" si="24"/>
        <v>0</v>
      </c>
      <c r="CV68" s="57">
        <f t="shared" si="24"/>
        <v>0</v>
      </c>
      <c r="CW68" s="57">
        <f t="shared" si="24"/>
        <v>0</v>
      </c>
      <c r="CX68" s="57">
        <f t="shared" si="24"/>
        <v>0</v>
      </c>
      <c r="CY68" s="57">
        <f t="shared" si="24"/>
        <v>0</v>
      </c>
    </row>
    <row r="69" spans="31:103">
      <c r="AH69" s="56"/>
      <c r="AM69" s="56"/>
      <c r="AR69" s="56"/>
      <c r="BR69" s="57"/>
      <c r="BS69" s="57"/>
      <c r="BT69" s="57"/>
      <c r="BU69" s="57"/>
      <c r="BV69" s="57"/>
      <c r="BW69" s="57"/>
      <c r="BX69" s="57"/>
      <c r="BY69" s="57"/>
      <c r="BZ69" s="57"/>
      <c r="CA69" s="57"/>
      <c r="CB69" s="57"/>
      <c r="CC69" s="57"/>
      <c r="CD69" s="57"/>
      <c r="CE69" s="57"/>
      <c r="CF69" s="57"/>
      <c r="CG69" s="57"/>
      <c r="CH69" s="57"/>
      <c r="CI69" s="57"/>
      <c r="CJ69" s="57"/>
      <c r="CK69" s="57"/>
      <c r="CL69" s="57"/>
      <c r="CM69" s="57"/>
      <c r="CP69" s="57"/>
      <c r="CQ69" s="57"/>
      <c r="CR69" s="57"/>
      <c r="CS69" s="57"/>
      <c r="CT69" s="57"/>
      <c r="CU69" s="57"/>
      <c r="CV69" s="57"/>
      <c r="CW69" s="57"/>
      <c r="CX69" s="57"/>
      <c r="CY69" s="57"/>
    </row>
    <row r="70" spans="31:103">
      <c r="AH70" s="56"/>
      <c r="AM70" s="56"/>
      <c r="AR70" s="56"/>
      <c r="BR70" s="57"/>
      <c r="BS70" s="57"/>
      <c r="BT70" s="57"/>
      <c r="BU70" s="57"/>
      <c r="BV70" s="57"/>
      <c r="BW70" s="57"/>
      <c r="BX70" s="57"/>
      <c r="BY70" s="57"/>
      <c r="BZ70" s="57"/>
      <c r="CA70" s="57"/>
      <c r="CB70" s="57"/>
      <c r="CC70" s="57"/>
      <c r="CD70" s="57"/>
      <c r="CE70" s="57"/>
      <c r="CF70" s="57"/>
      <c r="CG70" s="57"/>
      <c r="CH70" s="57"/>
      <c r="CI70" s="57"/>
      <c r="CJ70" s="57"/>
      <c r="CK70" s="57"/>
      <c r="CL70" s="57"/>
      <c r="CM70" s="57"/>
      <c r="CP70" s="57"/>
      <c r="CQ70" s="57"/>
      <c r="CR70" s="57"/>
      <c r="CS70" s="57"/>
      <c r="CT70" s="57"/>
      <c r="CU70" s="57"/>
      <c r="CV70" s="57"/>
      <c r="CW70" s="57"/>
      <c r="CX70" s="57"/>
      <c r="CY70" s="57"/>
    </row>
    <row r="71" spans="31:103">
      <c r="AH71" s="56"/>
      <c r="AM71" s="56"/>
      <c r="AR71" s="56"/>
      <c r="BR71" s="57"/>
      <c r="BS71" s="57"/>
      <c r="BT71" s="57"/>
      <c r="BU71" s="57"/>
      <c r="BV71" s="57"/>
      <c r="BW71" s="57"/>
      <c r="BX71" s="57"/>
      <c r="BY71" s="57"/>
      <c r="BZ71" s="57"/>
      <c r="CA71" s="57"/>
      <c r="CB71" s="57"/>
      <c r="CC71" s="57"/>
      <c r="CD71" s="57"/>
      <c r="CE71" s="57"/>
      <c r="CF71" s="57"/>
      <c r="CG71" s="57"/>
      <c r="CH71" s="57"/>
      <c r="CI71" s="57"/>
      <c r="CJ71" s="57"/>
      <c r="CK71" s="57"/>
      <c r="CL71" s="57"/>
      <c r="CM71" s="57"/>
      <c r="CP71" s="57"/>
      <c r="CQ71" s="57"/>
      <c r="CR71" s="57"/>
      <c r="CS71" s="57"/>
      <c r="CT71" s="57"/>
      <c r="CU71" s="57"/>
      <c r="CV71" s="57"/>
      <c r="CW71" s="57"/>
      <c r="CX71" s="57"/>
      <c r="CY71" s="57"/>
    </row>
    <row r="72" spans="31:103">
      <c r="AH72" s="56"/>
      <c r="AM72" s="56"/>
      <c r="AR72" s="56"/>
      <c r="BR72" s="57"/>
      <c r="BS72" s="57"/>
      <c r="BT72" s="57"/>
      <c r="BU72" s="57"/>
      <c r="BV72" s="57"/>
      <c r="BW72" s="57"/>
      <c r="BX72" s="57"/>
      <c r="BY72" s="57"/>
      <c r="BZ72" s="57"/>
      <c r="CA72" s="57"/>
      <c r="CB72" s="57"/>
      <c r="CC72" s="57"/>
      <c r="CD72" s="57"/>
      <c r="CE72" s="57"/>
      <c r="CF72" s="57"/>
      <c r="CG72" s="57"/>
      <c r="CH72" s="57"/>
      <c r="CI72" s="57"/>
      <c r="CJ72" s="57"/>
      <c r="CK72" s="57"/>
      <c r="CL72" s="57"/>
      <c r="CM72" s="57"/>
      <c r="CP72" s="57"/>
      <c r="CQ72" s="57"/>
      <c r="CR72" s="57"/>
      <c r="CS72" s="57"/>
      <c r="CT72" s="57"/>
      <c r="CU72" s="57"/>
      <c r="CV72" s="57"/>
      <c r="CW72" s="57"/>
      <c r="CX72" s="57"/>
      <c r="CY72" s="57"/>
    </row>
    <row r="73" spans="31:103">
      <c r="AH73" s="56"/>
      <c r="AM73" s="56"/>
      <c r="AR73" s="56"/>
      <c r="BR73" s="57"/>
      <c r="BS73" s="57"/>
      <c r="BT73" s="57"/>
      <c r="BU73" s="57"/>
      <c r="BV73" s="57"/>
      <c r="BW73" s="57"/>
      <c r="BX73" s="57"/>
      <c r="BY73" s="57"/>
      <c r="BZ73" s="57"/>
      <c r="CA73" s="57"/>
      <c r="CB73" s="57"/>
      <c r="CC73" s="57"/>
      <c r="CD73" s="57"/>
      <c r="CE73" s="57"/>
      <c r="CF73" s="57"/>
      <c r="CG73" s="57"/>
      <c r="CH73" s="57"/>
      <c r="CI73" s="57"/>
      <c r="CJ73" s="57"/>
      <c r="CK73" s="57"/>
      <c r="CL73" s="57"/>
      <c r="CM73" s="57"/>
      <c r="CP73" s="57"/>
      <c r="CQ73" s="57"/>
      <c r="CR73" s="57"/>
      <c r="CS73" s="57"/>
      <c r="CT73" s="57"/>
      <c r="CU73" s="57"/>
      <c r="CV73" s="57"/>
      <c r="CW73" s="57"/>
      <c r="CX73" s="57"/>
      <c r="CY73" s="57"/>
    </row>
    <row r="74" spans="31:103">
      <c r="AH74" s="56"/>
      <c r="AM74" s="56"/>
      <c r="AR74" s="56"/>
      <c r="BR74" s="57"/>
      <c r="BS74" s="57"/>
      <c r="BT74" s="57"/>
      <c r="BU74" s="57"/>
      <c r="BV74" s="57"/>
      <c r="BW74" s="57"/>
      <c r="BX74" s="57"/>
      <c r="BY74" s="57"/>
      <c r="BZ74" s="57"/>
      <c r="CA74" s="57"/>
      <c r="CB74" s="57"/>
      <c r="CC74" s="57"/>
      <c r="CD74" s="57"/>
      <c r="CE74" s="57"/>
      <c r="CF74" s="57"/>
      <c r="CG74" s="57"/>
      <c r="CH74" s="57"/>
      <c r="CI74" s="57"/>
      <c r="CJ74" s="57"/>
      <c r="CK74" s="57"/>
      <c r="CL74" s="57"/>
      <c r="CM74" s="57"/>
      <c r="CP74" s="57"/>
      <c r="CQ74" s="57"/>
      <c r="CR74" s="57"/>
      <c r="CS74" s="57"/>
      <c r="CT74" s="57"/>
      <c r="CU74" s="57"/>
      <c r="CV74" s="57"/>
      <c r="CW74" s="57"/>
      <c r="CX74" s="57"/>
      <c r="CY74" s="57"/>
    </row>
    <row r="75" spans="31:103">
      <c r="AH75" s="56"/>
      <c r="AM75" s="56"/>
      <c r="AR75" s="56"/>
      <c r="BR75" s="57"/>
      <c r="BS75" s="57"/>
      <c r="BT75" s="57"/>
      <c r="BU75" s="57"/>
      <c r="BV75" s="57"/>
      <c r="BW75" s="57"/>
      <c r="BX75" s="57"/>
      <c r="BY75" s="57"/>
      <c r="BZ75" s="57"/>
      <c r="CA75" s="57"/>
      <c r="CB75" s="57"/>
      <c r="CC75" s="57"/>
      <c r="CD75" s="57"/>
      <c r="CE75" s="57"/>
      <c r="CF75" s="57"/>
      <c r="CG75" s="57"/>
      <c r="CH75" s="57"/>
      <c r="CI75" s="57"/>
      <c r="CJ75" s="57"/>
      <c r="CK75" s="57"/>
      <c r="CL75" s="57"/>
      <c r="CM75" s="57"/>
      <c r="CP75" s="57"/>
      <c r="CQ75" s="57"/>
      <c r="CR75" s="57"/>
      <c r="CS75" s="57"/>
      <c r="CT75" s="57"/>
      <c r="CU75" s="57"/>
      <c r="CV75" s="57"/>
      <c r="CW75" s="57"/>
      <c r="CX75" s="57"/>
      <c r="CY75" s="57"/>
    </row>
    <row r="76" spans="31:103">
      <c r="AH76" s="56"/>
      <c r="AM76" s="56"/>
      <c r="AR76" s="56"/>
      <c r="BR76" s="57" t="s">
        <v>144</v>
      </c>
      <c r="BS76" s="57">
        <f>E54</f>
        <v>0</v>
      </c>
      <c r="BT76" s="57">
        <f>F54</f>
        <v>0</v>
      </c>
      <c r="BU76" s="57">
        <v>2.94</v>
      </c>
      <c r="BV76" s="57" t="s">
        <v>64</v>
      </c>
      <c r="BW76" s="57">
        <f t="shared" ref="BW76:CA77" si="25">I54-N54-S54</f>
        <v>0</v>
      </c>
      <c r="BX76" s="57">
        <f t="shared" si="25"/>
        <v>0</v>
      </c>
      <c r="BY76" s="57">
        <f t="shared" si="25"/>
        <v>0</v>
      </c>
      <c r="BZ76" s="57">
        <f t="shared" si="25"/>
        <v>0</v>
      </c>
      <c r="CA76" s="57">
        <f t="shared" si="25"/>
        <v>0</v>
      </c>
      <c r="CB76" s="57"/>
      <c r="CC76" s="57"/>
      <c r="CD76" s="57" t="s">
        <v>144</v>
      </c>
      <c r="CE76" s="57">
        <f>AA76</f>
        <v>0</v>
      </c>
      <c r="CF76" s="57">
        <f>AB76</f>
        <v>0</v>
      </c>
      <c r="CG76" s="57">
        <v>2.94</v>
      </c>
      <c r="CH76" s="57" t="s">
        <v>64</v>
      </c>
      <c r="CI76" s="57">
        <f t="shared" ref="CI76:CM77" si="26">AE76-AJ76-AO76</f>
        <v>0</v>
      </c>
      <c r="CJ76" s="57">
        <f t="shared" si="26"/>
        <v>0</v>
      </c>
      <c r="CK76" s="57">
        <f t="shared" si="26"/>
        <v>0</v>
      </c>
      <c r="CL76" s="57">
        <f t="shared" si="26"/>
        <v>0</v>
      </c>
      <c r="CM76" s="57">
        <f t="shared" si="26"/>
        <v>0</v>
      </c>
      <c r="CP76" s="57" t="s">
        <v>144</v>
      </c>
      <c r="CQ76" s="57">
        <f>AW76</f>
        <v>0</v>
      </c>
      <c r="CR76" s="57">
        <f>AX76</f>
        <v>0</v>
      </c>
      <c r="CS76" s="57">
        <v>2.94</v>
      </c>
      <c r="CT76" s="57" t="s">
        <v>64</v>
      </c>
      <c r="CU76" s="57">
        <f t="shared" ref="CU76:CY77" si="27">BA76-BF76-BK76</f>
        <v>0</v>
      </c>
      <c r="CV76" s="57">
        <f t="shared" si="27"/>
        <v>0</v>
      </c>
      <c r="CW76" s="57">
        <f t="shared" si="27"/>
        <v>0</v>
      </c>
      <c r="CX76" s="57">
        <f t="shared" si="27"/>
        <v>0</v>
      </c>
      <c r="CY76" s="57">
        <f t="shared" si="27"/>
        <v>0</v>
      </c>
    </row>
    <row r="77" spans="31:103">
      <c r="AH77" s="56"/>
      <c r="AM77" s="56"/>
      <c r="AR77" s="56"/>
      <c r="BR77" s="57" t="s">
        <v>144</v>
      </c>
      <c r="BS77" s="57">
        <f>E55</f>
        <v>0</v>
      </c>
      <c r="BT77" s="57">
        <f>F55</f>
        <v>0</v>
      </c>
      <c r="BU77" s="57">
        <v>4.6500000000000004</v>
      </c>
      <c r="BV77" s="57" t="s">
        <v>64</v>
      </c>
      <c r="BW77" s="57">
        <f t="shared" si="25"/>
        <v>0</v>
      </c>
      <c r="BX77" s="57">
        <f t="shared" si="25"/>
        <v>0</v>
      </c>
      <c r="BY77" s="57">
        <f t="shared" si="25"/>
        <v>0</v>
      </c>
      <c r="BZ77" s="57">
        <f t="shared" si="25"/>
        <v>0</v>
      </c>
      <c r="CA77" s="57">
        <f t="shared" si="25"/>
        <v>0</v>
      </c>
      <c r="CB77" s="57"/>
      <c r="CC77" s="57"/>
      <c r="CD77" s="57" t="s">
        <v>144</v>
      </c>
      <c r="CE77" s="57">
        <f>AA77</f>
        <v>0</v>
      </c>
      <c r="CF77" s="57">
        <f>AB77</f>
        <v>0</v>
      </c>
      <c r="CG77" s="57">
        <v>4.6500000000000004</v>
      </c>
      <c r="CH77" s="57" t="s">
        <v>64</v>
      </c>
      <c r="CI77" s="57">
        <f t="shared" si="26"/>
        <v>0</v>
      </c>
      <c r="CJ77" s="57">
        <f t="shared" si="26"/>
        <v>0</v>
      </c>
      <c r="CK77" s="57">
        <f t="shared" si="26"/>
        <v>0</v>
      </c>
      <c r="CL77" s="57">
        <f t="shared" si="26"/>
        <v>0</v>
      </c>
      <c r="CM77" s="57">
        <f t="shared" si="26"/>
        <v>0</v>
      </c>
      <c r="CP77" s="57" t="s">
        <v>144</v>
      </c>
      <c r="CQ77" s="57">
        <f>AW77</f>
        <v>0</v>
      </c>
      <c r="CR77" s="57">
        <f>AX77</f>
        <v>0</v>
      </c>
      <c r="CS77" s="57">
        <v>4.6500000000000004</v>
      </c>
      <c r="CT77" s="57" t="s">
        <v>64</v>
      </c>
      <c r="CU77" s="57">
        <f t="shared" si="27"/>
        <v>0</v>
      </c>
      <c r="CV77" s="57">
        <f t="shared" si="27"/>
        <v>0</v>
      </c>
      <c r="CW77" s="57">
        <f t="shared" si="27"/>
        <v>0</v>
      </c>
      <c r="CX77" s="57">
        <f t="shared" si="27"/>
        <v>0</v>
      </c>
      <c r="CY77" s="57">
        <f t="shared" si="27"/>
        <v>0</v>
      </c>
    </row>
    <row r="79" spans="31:103">
      <c r="AE79" s="71"/>
      <c r="AF79" s="71"/>
      <c r="AG79" s="71"/>
      <c r="AH79" s="71"/>
      <c r="AI79" s="71"/>
      <c r="AJ79" s="71"/>
      <c r="AK79" s="71"/>
      <c r="AL79" s="71"/>
      <c r="AM79" s="71"/>
      <c r="AN79" s="71"/>
      <c r="AO79" s="71"/>
      <c r="AP79" s="71"/>
      <c r="AQ79" s="71"/>
      <c r="AR79" s="71"/>
      <c r="AS79" s="71"/>
      <c r="BA79" s="71"/>
      <c r="BB79" s="71"/>
      <c r="BC79" s="71"/>
      <c r="BD79" s="71"/>
      <c r="BE79" s="71"/>
      <c r="BF79" s="71"/>
      <c r="BG79" s="71"/>
      <c r="BH79" s="71"/>
      <c r="BI79" s="71"/>
      <c r="BJ79" s="71"/>
      <c r="BK79" s="71"/>
      <c r="BL79" s="71"/>
      <c r="BM79" s="71"/>
      <c r="BN79" s="71"/>
      <c r="BO79" s="71"/>
    </row>
    <row r="84" spans="9:67">
      <c r="I84" s="71"/>
      <c r="J84" s="71"/>
      <c r="K84" s="71"/>
      <c r="L84" s="71"/>
      <c r="M84" s="71"/>
      <c r="N84" s="71"/>
      <c r="O84" s="71"/>
      <c r="P84" s="71"/>
      <c r="Q84" s="71"/>
      <c r="R84" s="71"/>
      <c r="S84" s="71"/>
      <c r="T84" s="71"/>
      <c r="U84" s="71"/>
      <c r="V84" s="71"/>
      <c r="W84" s="71"/>
    </row>
    <row r="96" spans="9:67">
      <c r="X96" s="57"/>
      <c r="Y96" s="57"/>
      <c r="Z96" s="57" t="s">
        <v>153</v>
      </c>
      <c r="AA96" s="57"/>
      <c r="AB96" s="57"/>
      <c r="AC96" s="57"/>
      <c r="AD96" s="57"/>
      <c r="AE96" s="76" t="s">
        <v>50</v>
      </c>
      <c r="AF96" s="76"/>
      <c r="AG96" s="76"/>
      <c r="AH96" s="76"/>
      <c r="AI96" s="76"/>
      <c r="AJ96" s="76" t="s">
        <v>51</v>
      </c>
      <c r="AK96" s="76"/>
      <c r="AL96" s="76"/>
      <c r="AM96" s="76"/>
      <c r="AN96" s="76"/>
      <c r="AO96" s="76" t="s">
        <v>52</v>
      </c>
      <c r="AP96" s="76"/>
      <c r="AQ96" s="76"/>
      <c r="AR96" s="76"/>
      <c r="AS96" s="76"/>
      <c r="AV96" s="57" t="s">
        <v>153</v>
      </c>
      <c r="AW96" s="57"/>
      <c r="AX96" s="57"/>
      <c r="AY96" s="57"/>
      <c r="AZ96" s="57"/>
      <c r="BA96" s="76" t="s">
        <v>50</v>
      </c>
      <c r="BB96" s="76"/>
      <c r="BC96" s="76"/>
      <c r="BD96" s="76"/>
      <c r="BE96" s="76"/>
      <c r="BF96" s="76" t="s">
        <v>51</v>
      </c>
      <c r="BG96" s="76"/>
      <c r="BH96" s="76"/>
      <c r="BI96" s="76"/>
      <c r="BJ96" s="76"/>
      <c r="BK96" s="76" t="s">
        <v>52</v>
      </c>
      <c r="BL96" s="76"/>
      <c r="BM96" s="76"/>
      <c r="BN96" s="76"/>
      <c r="BO96" s="76"/>
    </row>
    <row r="97" spans="4:67">
      <c r="X97" s="57"/>
      <c r="Y97" s="57"/>
      <c r="Z97" s="57" t="s">
        <v>4</v>
      </c>
      <c r="AA97" s="57" t="s">
        <v>3</v>
      </c>
      <c r="AB97" s="57" t="s">
        <v>26</v>
      </c>
      <c r="AC97" s="57" t="s">
        <v>66</v>
      </c>
      <c r="AD97" s="57" t="s">
        <v>10</v>
      </c>
      <c r="AE97" s="57" t="s">
        <v>0</v>
      </c>
      <c r="AF97" s="57" t="s">
        <v>1</v>
      </c>
      <c r="AG97" s="57" t="s">
        <v>2</v>
      </c>
      <c r="AH97" s="57" t="s">
        <v>5</v>
      </c>
      <c r="AI97" s="61" t="s">
        <v>61</v>
      </c>
      <c r="AJ97" s="57" t="s">
        <v>53</v>
      </c>
      <c r="AK97" s="57" t="s">
        <v>54</v>
      </c>
      <c r="AL97" s="57" t="s">
        <v>55</v>
      </c>
      <c r="AM97" s="57" t="s">
        <v>56</v>
      </c>
      <c r="AN97" s="69" t="s">
        <v>62</v>
      </c>
      <c r="AO97" s="57" t="s">
        <v>57</v>
      </c>
      <c r="AP97" s="57" t="s">
        <v>58</v>
      </c>
      <c r="AQ97" s="57" t="s">
        <v>59</v>
      </c>
      <c r="AR97" s="57" t="s">
        <v>60</v>
      </c>
      <c r="AS97" s="69" t="s">
        <v>63</v>
      </c>
      <c r="AV97" s="57" t="s">
        <v>4</v>
      </c>
      <c r="AW97" s="57" t="s">
        <v>3</v>
      </c>
      <c r="AX97" s="57" t="s">
        <v>26</v>
      </c>
      <c r="AY97" s="57" t="s">
        <v>66</v>
      </c>
      <c r="AZ97" s="57" t="s">
        <v>10</v>
      </c>
      <c r="BA97" s="57" t="s">
        <v>0</v>
      </c>
      <c r="BB97" s="57" t="s">
        <v>1</v>
      </c>
      <c r="BC97" s="57" t="s">
        <v>2</v>
      </c>
      <c r="BD97" s="57" t="s">
        <v>5</v>
      </c>
      <c r="BE97" s="61" t="s">
        <v>61</v>
      </c>
      <c r="BF97" s="57" t="s">
        <v>53</v>
      </c>
      <c r="BG97" s="57" t="s">
        <v>54</v>
      </c>
      <c r="BH97" s="57" t="s">
        <v>55</v>
      </c>
      <c r="BI97" s="57" t="s">
        <v>56</v>
      </c>
      <c r="BJ97" s="69" t="s">
        <v>62</v>
      </c>
      <c r="BK97" s="57" t="s">
        <v>57</v>
      </c>
      <c r="BL97" s="57" t="s">
        <v>58</v>
      </c>
      <c r="BM97" s="57" t="s">
        <v>59</v>
      </c>
      <c r="BN97" s="57" t="s">
        <v>60</v>
      </c>
      <c r="BO97" s="69" t="s">
        <v>63</v>
      </c>
    </row>
    <row r="98" spans="4:67">
      <c r="X98" s="57"/>
      <c r="Y98" s="57"/>
      <c r="Z98" s="57" t="s">
        <v>144</v>
      </c>
      <c r="AA98" s="57">
        <f>AA$7</f>
        <v>0</v>
      </c>
      <c r="AB98" s="57" t="e">
        <f>1/(AA98^(2/3))</f>
        <v>#DIV/0!</v>
      </c>
      <c r="AC98" s="57">
        <v>-0.62</v>
      </c>
      <c r="AD98" s="57" t="s">
        <v>64</v>
      </c>
      <c r="AE98" s="57">
        <f t="shared" ref="AE98:AS99" si="28">AE20-AE37-AE53-AE67</f>
        <v>0</v>
      </c>
      <c r="AF98" s="57">
        <f t="shared" si="28"/>
        <v>0</v>
      </c>
      <c r="AG98" s="57">
        <f t="shared" si="28"/>
        <v>0</v>
      </c>
      <c r="AH98" s="57">
        <f t="shared" si="28"/>
        <v>0</v>
      </c>
      <c r="AI98" s="57">
        <f t="shared" si="28"/>
        <v>0</v>
      </c>
      <c r="AJ98" s="57">
        <f t="shared" si="28"/>
        <v>0</v>
      </c>
      <c r="AK98" s="57">
        <f t="shared" si="28"/>
        <v>0</v>
      </c>
      <c r="AL98" s="57">
        <f t="shared" si="28"/>
        <v>0</v>
      </c>
      <c r="AM98" s="57">
        <f t="shared" si="28"/>
        <v>0</v>
      </c>
      <c r="AN98" s="57">
        <f t="shared" si="28"/>
        <v>0</v>
      </c>
      <c r="AO98" s="57">
        <f t="shared" si="28"/>
        <v>0</v>
      </c>
      <c r="AP98" s="57">
        <f t="shared" si="28"/>
        <v>0</v>
      </c>
      <c r="AQ98" s="57">
        <f t="shared" si="28"/>
        <v>0</v>
      </c>
      <c r="AR98" s="57">
        <f t="shared" si="28"/>
        <v>0</v>
      </c>
      <c r="AS98" s="57">
        <f t="shared" si="28"/>
        <v>0</v>
      </c>
      <c r="AV98" s="57" t="s">
        <v>144</v>
      </c>
      <c r="AW98" s="57">
        <f>AW$7</f>
        <v>0</v>
      </c>
      <c r="AX98" s="57">
        <f>AX$7</f>
        <v>0</v>
      </c>
      <c r="AY98" s="57">
        <v>-0.62</v>
      </c>
      <c r="AZ98" s="57" t="s">
        <v>64</v>
      </c>
      <c r="BA98" s="57">
        <f t="shared" ref="BA98:BO99" si="29">BA20-BA37-BA53-BA67</f>
        <v>0</v>
      </c>
      <c r="BB98" s="57">
        <f t="shared" si="29"/>
        <v>0</v>
      </c>
      <c r="BC98" s="57">
        <f t="shared" si="29"/>
        <v>0</v>
      </c>
      <c r="BD98" s="57">
        <f t="shared" si="29"/>
        <v>0</v>
      </c>
      <c r="BE98" s="57">
        <f t="shared" si="29"/>
        <v>0</v>
      </c>
      <c r="BF98" s="57">
        <f t="shared" si="29"/>
        <v>0</v>
      </c>
      <c r="BG98" s="57">
        <f t="shared" si="29"/>
        <v>0</v>
      </c>
      <c r="BH98" s="57">
        <f t="shared" si="29"/>
        <v>0</v>
      </c>
      <c r="BI98" s="57">
        <f t="shared" si="29"/>
        <v>0</v>
      </c>
      <c r="BJ98" s="57">
        <f t="shared" si="29"/>
        <v>0</v>
      </c>
      <c r="BK98" s="57">
        <f t="shared" si="29"/>
        <v>0</v>
      </c>
      <c r="BL98" s="57">
        <f t="shared" si="29"/>
        <v>0</v>
      </c>
      <c r="BM98" s="57">
        <f t="shared" si="29"/>
        <v>0</v>
      </c>
      <c r="BN98" s="57">
        <f t="shared" si="29"/>
        <v>0</v>
      </c>
      <c r="BO98" s="57">
        <f t="shared" si="29"/>
        <v>0</v>
      </c>
    </row>
    <row r="99" spans="4:67">
      <c r="X99" s="57"/>
      <c r="Y99" s="57"/>
      <c r="Z99" s="57" t="s">
        <v>144</v>
      </c>
      <c r="AA99" s="57">
        <f>AA$9</f>
        <v>0</v>
      </c>
      <c r="AB99" s="57" t="e">
        <f>1/(AA99^(2/3))</f>
        <v>#DIV/0!</v>
      </c>
      <c r="AC99" s="57">
        <v>1.39</v>
      </c>
      <c r="AD99" s="57" t="s">
        <v>64</v>
      </c>
      <c r="AE99" s="57">
        <f t="shared" si="28"/>
        <v>0</v>
      </c>
      <c r="AF99" s="57">
        <f t="shared" si="28"/>
        <v>0</v>
      </c>
      <c r="AG99" s="57">
        <f t="shared" si="28"/>
        <v>0</v>
      </c>
      <c r="AH99" s="57">
        <f t="shared" si="28"/>
        <v>0</v>
      </c>
      <c r="AI99" s="57">
        <f t="shared" si="28"/>
        <v>0</v>
      </c>
      <c r="AJ99" s="57">
        <f t="shared" si="28"/>
        <v>0</v>
      </c>
      <c r="AK99" s="57">
        <f t="shared" si="28"/>
        <v>0</v>
      </c>
      <c r="AL99" s="57">
        <f t="shared" si="28"/>
        <v>0</v>
      </c>
      <c r="AM99" s="57">
        <f t="shared" si="28"/>
        <v>0</v>
      </c>
      <c r="AN99" s="57">
        <f t="shared" si="28"/>
        <v>0</v>
      </c>
      <c r="AO99" s="57">
        <f t="shared" si="28"/>
        <v>0</v>
      </c>
      <c r="AP99" s="57">
        <f t="shared" si="28"/>
        <v>0</v>
      </c>
      <c r="AQ99" s="57">
        <f t="shared" si="28"/>
        <v>0</v>
      </c>
      <c r="AR99" s="57">
        <f t="shared" si="28"/>
        <v>0</v>
      </c>
      <c r="AS99" s="57">
        <f t="shared" si="28"/>
        <v>0</v>
      </c>
      <c r="AV99" s="57" t="s">
        <v>144</v>
      </c>
      <c r="AW99" s="57">
        <f>AW$9</f>
        <v>0</v>
      </c>
      <c r="AX99" s="57">
        <f>AX$9</f>
        <v>0</v>
      </c>
      <c r="AY99" s="57">
        <v>1.39</v>
      </c>
      <c r="AZ99" s="57" t="s">
        <v>64</v>
      </c>
      <c r="BA99" s="57">
        <f t="shared" si="29"/>
        <v>0</v>
      </c>
      <c r="BB99" s="57">
        <f t="shared" si="29"/>
        <v>0</v>
      </c>
      <c r="BC99" s="57">
        <f t="shared" si="29"/>
        <v>0</v>
      </c>
      <c r="BD99" s="57">
        <f t="shared" si="29"/>
        <v>0</v>
      </c>
      <c r="BE99" s="57">
        <f t="shared" si="29"/>
        <v>0</v>
      </c>
      <c r="BF99" s="57">
        <f t="shared" si="29"/>
        <v>0</v>
      </c>
      <c r="BG99" s="57">
        <f t="shared" si="29"/>
        <v>0</v>
      </c>
      <c r="BH99" s="57">
        <f t="shared" si="29"/>
        <v>0</v>
      </c>
      <c r="BI99" s="57">
        <f t="shared" si="29"/>
        <v>0</v>
      </c>
      <c r="BJ99" s="57">
        <f t="shared" si="29"/>
        <v>0</v>
      </c>
      <c r="BK99" s="57">
        <f t="shared" si="29"/>
        <v>0</v>
      </c>
      <c r="BL99" s="57">
        <f t="shared" si="29"/>
        <v>0</v>
      </c>
      <c r="BM99" s="57">
        <f t="shared" si="29"/>
        <v>0</v>
      </c>
      <c r="BN99" s="57">
        <f t="shared" si="29"/>
        <v>0</v>
      </c>
      <c r="BO99" s="57">
        <f t="shared" si="29"/>
        <v>0</v>
      </c>
    </row>
    <row r="100" spans="4:67">
      <c r="X100" s="57"/>
      <c r="Y100" s="57"/>
      <c r="Z100" s="57" t="s">
        <v>144</v>
      </c>
      <c r="AA100" s="57">
        <f>AA$11</f>
        <v>0</v>
      </c>
      <c r="AB100" s="57" t="e">
        <f>1/(AA100^(2/3))</f>
        <v>#DIV/0!</v>
      </c>
      <c r="AC100" s="57">
        <v>2.94</v>
      </c>
      <c r="AD100" s="57" t="s">
        <v>64</v>
      </c>
      <c r="AE100" s="57">
        <f t="shared" ref="AE100:AS100" si="30">AE23-AE48-AE61-AE76</f>
        <v>0</v>
      </c>
      <c r="AF100" s="57">
        <f t="shared" si="30"/>
        <v>0</v>
      </c>
      <c r="AG100" s="57">
        <f t="shared" si="30"/>
        <v>0</v>
      </c>
      <c r="AH100" s="57">
        <f t="shared" si="30"/>
        <v>0</v>
      </c>
      <c r="AI100" s="57">
        <f t="shared" si="30"/>
        <v>0</v>
      </c>
      <c r="AJ100" s="57">
        <f t="shared" si="30"/>
        <v>0</v>
      </c>
      <c r="AK100" s="57">
        <f t="shared" si="30"/>
        <v>0</v>
      </c>
      <c r="AL100" s="57">
        <f t="shared" si="30"/>
        <v>0</v>
      </c>
      <c r="AM100" s="57">
        <f t="shared" si="30"/>
        <v>0</v>
      </c>
      <c r="AN100" s="57">
        <f t="shared" si="30"/>
        <v>0</v>
      </c>
      <c r="AO100" s="57">
        <f t="shared" si="30"/>
        <v>0</v>
      </c>
      <c r="AP100" s="57">
        <f t="shared" si="30"/>
        <v>0</v>
      </c>
      <c r="AQ100" s="57">
        <f t="shared" si="30"/>
        <v>0</v>
      </c>
      <c r="AR100" s="57">
        <f t="shared" si="30"/>
        <v>0</v>
      </c>
      <c r="AS100" s="57">
        <f t="shared" si="30"/>
        <v>0</v>
      </c>
      <c r="AV100" s="57" t="s">
        <v>144</v>
      </c>
      <c r="AW100" s="57">
        <f>AW$11</f>
        <v>0</v>
      </c>
      <c r="AX100" s="57">
        <f>AX$11</f>
        <v>0</v>
      </c>
      <c r="AY100" s="57">
        <v>2.94</v>
      </c>
      <c r="AZ100" s="57" t="s">
        <v>64</v>
      </c>
      <c r="BA100" s="57">
        <f t="shared" ref="BA100:BO100" si="31">BA23-BA48-BA61-BA76</f>
        <v>0</v>
      </c>
      <c r="BB100" s="57">
        <f t="shared" si="31"/>
        <v>0</v>
      </c>
      <c r="BC100" s="57">
        <f t="shared" si="31"/>
        <v>0</v>
      </c>
      <c r="BD100" s="57">
        <f t="shared" si="31"/>
        <v>0</v>
      </c>
      <c r="BE100" s="57">
        <f t="shared" si="31"/>
        <v>0</v>
      </c>
      <c r="BF100" s="57">
        <f t="shared" si="31"/>
        <v>0</v>
      </c>
      <c r="BG100" s="57">
        <f t="shared" si="31"/>
        <v>0</v>
      </c>
      <c r="BH100" s="57">
        <f t="shared" si="31"/>
        <v>0</v>
      </c>
      <c r="BI100" s="57">
        <f t="shared" si="31"/>
        <v>0</v>
      </c>
      <c r="BJ100" s="57">
        <f t="shared" si="31"/>
        <v>0</v>
      </c>
      <c r="BK100" s="57">
        <f t="shared" si="31"/>
        <v>0</v>
      </c>
      <c r="BL100" s="57">
        <f t="shared" si="31"/>
        <v>0</v>
      </c>
      <c r="BM100" s="57">
        <f t="shared" si="31"/>
        <v>0</v>
      </c>
      <c r="BN100" s="57">
        <f t="shared" si="31"/>
        <v>0</v>
      </c>
      <c r="BO100" s="57">
        <f t="shared" si="31"/>
        <v>0</v>
      </c>
    </row>
    <row r="101" spans="4:67">
      <c r="D101" s="57" t="s">
        <v>153</v>
      </c>
      <c r="E101" s="57"/>
      <c r="F101" s="57"/>
      <c r="G101" s="57"/>
      <c r="H101" s="57"/>
      <c r="I101" s="76" t="s">
        <v>50</v>
      </c>
      <c r="J101" s="76"/>
      <c r="K101" s="76"/>
      <c r="L101" s="76"/>
      <c r="M101" s="76"/>
      <c r="N101" s="76" t="s">
        <v>51</v>
      </c>
      <c r="O101" s="76"/>
      <c r="P101" s="76"/>
      <c r="Q101" s="76"/>
      <c r="R101" s="76"/>
      <c r="S101" s="76" t="s">
        <v>52</v>
      </c>
      <c r="T101" s="76"/>
      <c r="U101" s="76"/>
      <c r="V101" s="76"/>
      <c r="W101" s="76"/>
      <c r="X101" s="57"/>
      <c r="Y101" s="57"/>
      <c r="Z101" s="57" t="s">
        <v>144</v>
      </c>
      <c r="AA101" s="57">
        <f>AA$13</f>
        <v>0</v>
      </c>
      <c r="AB101" s="57" t="e">
        <f>1/(AA101^(2/3))</f>
        <v>#DIV/0!</v>
      </c>
      <c r="AC101" s="57">
        <v>4.6500000000000004</v>
      </c>
      <c r="AD101" s="57" t="s">
        <v>64</v>
      </c>
      <c r="AE101" s="57">
        <f t="shared" ref="AE101:AS101" si="32">AE32-AE49-AE63-AE77</f>
        <v>0</v>
      </c>
      <c r="AF101" s="57">
        <f t="shared" si="32"/>
        <v>0</v>
      </c>
      <c r="AG101" s="57">
        <f t="shared" si="32"/>
        <v>0</v>
      </c>
      <c r="AH101" s="57">
        <f t="shared" si="32"/>
        <v>0</v>
      </c>
      <c r="AI101" s="57">
        <f t="shared" si="32"/>
        <v>0</v>
      </c>
      <c r="AJ101" s="57">
        <f t="shared" si="32"/>
        <v>0</v>
      </c>
      <c r="AK101" s="57">
        <f t="shared" si="32"/>
        <v>0</v>
      </c>
      <c r="AL101" s="57">
        <f t="shared" si="32"/>
        <v>0</v>
      </c>
      <c r="AM101" s="57">
        <f t="shared" si="32"/>
        <v>0</v>
      </c>
      <c r="AN101" s="57">
        <f t="shared" si="32"/>
        <v>0</v>
      </c>
      <c r="AO101" s="57">
        <f t="shared" si="32"/>
        <v>0</v>
      </c>
      <c r="AP101" s="57">
        <f t="shared" si="32"/>
        <v>0</v>
      </c>
      <c r="AQ101" s="57">
        <f t="shared" si="32"/>
        <v>0</v>
      </c>
      <c r="AR101" s="57">
        <f t="shared" si="32"/>
        <v>0</v>
      </c>
      <c r="AS101" s="57">
        <f t="shared" si="32"/>
        <v>0</v>
      </c>
      <c r="AV101" s="57" t="s">
        <v>144</v>
      </c>
      <c r="AW101" s="57">
        <f>AW$13</f>
        <v>0</v>
      </c>
      <c r="AX101" s="57">
        <f>AX$13</f>
        <v>0</v>
      </c>
      <c r="AY101" s="57">
        <v>4.6500000000000004</v>
      </c>
      <c r="AZ101" s="57" t="s">
        <v>64</v>
      </c>
      <c r="BA101" s="57">
        <f t="shared" ref="BA101:BO101" si="33">BA32-BA49-BA63-BA77</f>
        <v>0</v>
      </c>
      <c r="BB101" s="57">
        <f t="shared" si="33"/>
        <v>0</v>
      </c>
      <c r="BC101" s="57">
        <f t="shared" si="33"/>
        <v>0</v>
      </c>
      <c r="BD101" s="57">
        <f t="shared" si="33"/>
        <v>0</v>
      </c>
      <c r="BE101" s="57">
        <f t="shared" si="33"/>
        <v>0</v>
      </c>
      <c r="BF101" s="57">
        <f t="shared" si="33"/>
        <v>0</v>
      </c>
      <c r="BG101" s="57">
        <f t="shared" si="33"/>
        <v>0</v>
      </c>
      <c r="BH101" s="57">
        <f t="shared" si="33"/>
        <v>0</v>
      </c>
      <c r="BI101" s="57">
        <f t="shared" si="33"/>
        <v>0</v>
      </c>
      <c r="BJ101" s="57">
        <f t="shared" si="33"/>
        <v>0</v>
      </c>
      <c r="BK101" s="57">
        <f t="shared" si="33"/>
        <v>0</v>
      </c>
      <c r="BL101" s="57">
        <f t="shared" si="33"/>
        <v>0</v>
      </c>
      <c r="BM101" s="57">
        <f t="shared" si="33"/>
        <v>0</v>
      </c>
      <c r="BN101" s="57">
        <f t="shared" si="33"/>
        <v>0</v>
      </c>
      <c r="BO101" s="57">
        <f t="shared" si="33"/>
        <v>0</v>
      </c>
    </row>
    <row r="102" spans="4:67">
      <c r="D102" s="57" t="s">
        <v>4</v>
      </c>
      <c r="E102" s="57" t="s">
        <v>3</v>
      </c>
      <c r="F102" s="57" t="s">
        <v>26</v>
      </c>
      <c r="G102" s="57" t="s">
        <v>66</v>
      </c>
      <c r="H102" s="57" t="s">
        <v>10</v>
      </c>
      <c r="I102" s="57" t="s">
        <v>0</v>
      </c>
      <c r="J102" s="57" t="s">
        <v>1</v>
      </c>
      <c r="K102" s="57" t="s">
        <v>2</v>
      </c>
      <c r="L102" s="57" t="s">
        <v>5</v>
      </c>
      <c r="M102" s="61" t="s">
        <v>61</v>
      </c>
      <c r="N102" s="57" t="s">
        <v>53</v>
      </c>
      <c r="O102" s="57" t="s">
        <v>54</v>
      </c>
      <c r="P102" s="57" t="s">
        <v>55</v>
      </c>
      <c r="Q102" s="57" t="s">
        <v>56</v>
      </c>
      <c r="R102" s="69" t="s">
        <v>62</v>
      </c>
      <c r="S102" s="57" t="s">
        <v>57</v>
      </c>
      <c r="T102" s="57" t="s">
        <v>58</v>
      </c>
      <c r="U102" s="57" t="s">
        <v>59</v>
      </c>
      <c r="V102" s="57" t="s">
        <v>60</v>
      </c>
      <c r="W102" s="69" t="s">
        <v>63</v>
      </c>
    </row>
    <row r="103" spans="4:67">
      <c r="D103" s="57" t="s">
        <v>144</v>
      </c>
      <c r="E103" s="57" t="str">
        <f>E$7</f>
        <v>?</v>
      </c>
      <c r="F103" s="57" t="e">
        <f>1/(E103^(2/3))</f>
        <v>#VALUE!</v>
      </c>
      <c r="G103" s="57">
        <v>-0.62</v>
      </c>
      <c r="H103" s="57" t="s">
        <v>64</v>
      </c>
      <c r="I103" s="57" t="e">
        <f t="shared" ref="I103:W104" si="34">I20-I26-I32-I44</f>
        <v>#VALUE!</v>
      </c>
      <c r="J103" s="57" t="e">
        <f t="shared" si="34"/>
        <v>#VALUE!</v>
      </c>
      <c r="K103" s="57" t="e">
        <f t="shared" si="34"/>
        <v>#VALUE!</v>
      </c>
      <c r="L103" s="57" t="e">
        <f t="shared" si="34"/>
        <v>#VALUE!</v>
      </c>
      <c r="M103" s="57" t="e">
        <f t="shared" si="34"/>
        <v>#VALUE!</v>
      </c>
      <c r="N103" s="57" t="e">
        <f t="shared" si="34"/>
        <v>#VALUE!</v>
      </c>
      <c r="O103" s="57" t="e">
        <f t="shared" si="34"/>
        <v>#VALUE!</v>
      </c>
      <c r="P103" s="57" t="e">
        <f t="shared" si="34"/>
        <v>#VALUE!</v>
      </c>
      <c r="Q103" s="57" t="e">
        <f t="shared" si="34"/>
        <v>#VALUE!</v>
      </c>
      <c r="R103" s="57" t="e">
        <f t="shared" si="34"/>
        <v>#VALUE!</v>
      </c>
      <c r="S103" s="57" t="e">
        <f t="shared" si="34"/>
        <v>#VALUE!</v>
      </c>
      <c r="T103" s="57" t="e">
        <f t="shared" si="34"/>
        <v>#VALUE!</v>
      </c>
      <c r="U103" s="57" t="e">
        <f t="shared" si="34"/>
        <v>#VALUE!</v>
      </c>
      <c r="V103" s="57" t="e">
        <f t="shared" si="34"/>
        <v>#VALUE!</v>
      </c>
      <c r="W103" s="57" t="e">
        <f t="shared" si="34"/>
        <v>#VALUE!</v>
      </c>
    </row>
    <row r="104" spans="4:67">
      <c r="D104" s="57" t="s">
        <v>144</v>
      </c>
      <c r="E104" s="57">
        <f>E$9</f>
        <v>0</v>
      </c>
      <c r="F104" s="57" t="e">
        <f>1/(E104^(2/3))</f>
        <v>#DIV/0!</v>
      </c>
      <c r="G104" s="57">
        <v>1.39</v>
      </c>
      <c r="H104" s="57" t="s">
        <v>64</v>
      </c>
      <c r="I104" s="57" t="e">
        <f t="shared" si="34"/>
        <v>#VALUE!</v>
      </c>
      <c r="J104" s="57" t="e">
        <f t="shared" si="34"/>
        <v>#VALUE!</v>
      </c>
      <c r="K104" s="57" t="e">
        <f t="shared" si="34"/>
        <v>#VALUE!</v>
      </c>
      <c r="L104" s="57" t="e">
        <f t="shared" si="34"/>
        <v>#VALUE!</v>
      </c>
      <c r="M104" s="57" t="e">
        <f t="shared" si="34"/>
        <v>#VALUE!</v>
      </c>
      <c r="N104" s="57" t="e">
        <f t="shared" si="34"/>
        <v>#VALUE!</v>
      </c>
      <c r="O104" s="57" t="e">
        <f t="shared" si="34"/>
        <v>#VALUE!</v>
      </c>
      <c r="P104" s="57" t="e">
        <f t="shared" si="34"/>
        <v>#VALUE!</v>
      </c>
      <c r="Q104" s="57" t="e">
        <f t="shared" si="34"/>
        <v>#VALUE!</v>
      </c>
      <c r="R104" s="57" t="e">
        <f t="shared" si="34"/>
        <v>#VALUE!</v>
      </c>
      <c r="S104" s="57" t="e">
        <f t="shared" si="34"/>
        <v>#VALUE!</v>
      </c>
      <c r="T104" s="57" t="e">
        <f t="shared" si="34"/>
        <v>#VALUE!</v>
      </c>
      <c r="U104" s="57" t="e">
        <f t="shared" si="34"/>
        <v>#VALUE!</v>
      </c>
      <c r="V104" s="57" t="e">
        <f t="shared" si="34"/>
        <v>#VALUE!</v>
      </c>
      <c r="W104" s="57" t="e">
        <f t="shared" si="34"/>
        <v>#VALUE!</v>
      </c>
    </row>
    <row r="105" spans="4:67">
      <c r="D105" s="57" t="s">
        <v>144</v>
      </c>
      <c r="E105" s="57">
        <f>E$11</f>
        <v>0</v>
      </c>
      <c r="F105" s="57" t="e">
        <f>1/(E105^(2/3))</f>
        <v>#DIV/0!</v>
      </c>
      <c r="G105" s="57">
        <v>2.94</v>
      </c>
      <c r="H105" s="57" t="s">
        <v>64</v>
      </c>
      <c r="I105" s="57" t="e">
        <f>I23-#REF!-#REF!-I54</f>
        <v>#REF!</v>
      </c>
      <c r="J105" s="57" t="e">
        <f>J23-#REF!-#REF!-J54</f>
        <v>#REF!</v>
      </c>
      <c r="K105" s="57" t="e">
        <f>K23-#REF!-#REF!-K54</f>
        <v>#REF!</v>
      </c>
      <c r="L105" s="57" t="e">
        <f>L23-#REF!-#REF!-L54</f>
        <v>#REF!</v>
      </c>
      <c r="M105" s="57" t="e">
        <f>M23-#REF!-#REF!-M54</f>
        <v>#REF!</v>
      </c>
      <c r="N105" s="57" t="e">
        <f>N23-#REF!-#REF!-N54</f>
        <v>#REF!</v>
      </c>
      <c r="O105" s="57" t="e">
        <f>O23-#REF!-#REF!-O54</f>
        <v>#REF!</v>
      </c>
      <c r="P105" s="57" t="e">
        <f>P23-#REF!-#REF!-P54</f>
        <v>#REF!</v>
      </c>
      <c r="Q105" s="57" t="e">
        <f>Q23-#REF!-#REF!-Q54</f>
        <v>#REF!</v>
      </c>
      <c r="R105" s="57" t="e">
        <f>R23-#REF!-#REF!-R54</f>
        <v>#REF!</v>
      </c>
      <c r="S105" s="57" t="e">
        <f>S23-#REF!-#REF!-S54</f>
        <v>#REF!</v>
      </c>
      <c r="T105" s="57" t="e">
        <f>T23-#REF!-#REF!-T54</f>
        <v>#REF!</v>
      </c>
      <c r="U105" s="57" t="e">
        <f>U23-#REF!-#REF!-U54</f>
        <v>#REF!</v>
      </c>
      <c r="V105" s="57" t="e">
        <f>V23-#REF!-#REF!-V54</f>
        <v>#REF!</v>
      </c>
      <c r="W105" s="57" t="e">
        <f>W23-#REF!-#REF!-W54</f>
        <v>#REF!</v>
      </c>
    </row>
    <row r="106" spans="4:67">
      <c r="D106" s="57" t="s">
        <v>144</v>
      </c>
      <c r="E106" s="57">
        <f>E$13</f>
        <v>0</v>
      </c>
      <c r="F106" s="57" t="e">
        <f>1/(E106^(2/3))</f>
        <v>#DIV/0!</v>
      </c>
      <c r="G106" s="57">
        <v>4.6500000000000004</v>
      </c>
      <c r="H106" s="57" t="s">
        <v>64</v>
      </c>
      <c r="I106" s="57" t="e">
        <f>#REF!-#REF!-#REF!-I55</f>
        <v>#REF!</v>
      </c>
      <c r="J106" s="57" t="e">
        <f>#REF!-#REF!-#REF!-J55</f>
        <v>#REF!</v>
      </c>
      <c r="K106" s="57" t="e">
        <f>#REF!-#REF!-#REF!-K55</f>
        <v>#REF!</v>
      </c>
      <c r="L106" s="57" t="e">
        <f>#REF!-#REF!-#REF!-L55</f>
        <v>#REF!</v>
      </c>
      <c r="M106" s="57" t="e">
        <f>#REF!-#REF!-#REF!-M55</f>
        <v>#REF!</v>
      </c>
      <c r="N106" s="57" t="e">
        <f>#REF!-#REF!-#REF!-N55</f>
        <v>#REF!</v>
      </c>
      <c r="O106" s="57" t="e">
        <f>#REF!-#REF!-#REF!-O55</f>
        <v>#REF!</v>
      </c>
      <c r="P106" s="57" t="e">
        <f>#REF!-#REF!-#REF!-P55</f>
        <v>#REF!</v>
      </c>
      <c r="Q106" s="57" t="e">
        <f>#REF!-#REF!-#REF!-Q55</f>
        <v>#REF!</v>
      </c>
      <c r="R106" s="57" t="e">
        <f>#REF!-#REF!-#REF!-R55</f>
        <v>#REF!</v>
      </c>
      <c r="S106" s="57" t="e">
        <f>#REF!-#REF!-#REF!-S55</f>
        <v>#REF!</v>
      </c>
      <c r="T106" s="57" t="e">
        <f>#REF!-#REF!-#REF!-T55</f>
        <v>#REF!</v>
      </c>
      <c r="U106" s="57" t="e">
        <f>#REF!-#REF!-#REF!-U55</f>
        <v>#REF!</v>
      </c>
      <c r="V106" s="57" t="e">
        <f>#REF!-#REF!-#REF!-V55</f>
        <v>#REF!</v>
      </c>
      <c r="W106" s="57" t="e">
        <f>#REF!-#REF!-#REF!-W55</f>
        <v>#REF!</v>
      </c>
    </row>
  </sheetData>
  <mergeCells count="82">
    <mergeCell ref="BA96:BE96"/>
    <mergeCell ref="BF96:BJ96"/>
    <mergeCell ref="BK96:BO96"/>
    <mergeCell ref="I101:M101"/>
    <mergeCell ref="N101:R101"/>
    <mergeCell ref="S101:W101"/>
    <mergeCell ref="AO96:AS96"/>
    <mergeCell ref="I84:M84"/>
    <mergeCell ref="N84:R84"/>
    <mergeCell ref="S84:W84"/>
    <mergeCell ref="AE96:AI96"/>
    <mergeCell ref="AJ96:AN96"/>
    <mergeCell ref="CI65:CM65"/>
    <mergeCell ref="CU65:CY65"/>
    <mergeCell ref="AE79:AI79"/>
    <mergeCell ref="AJ79:AN79"/>
    <mergeCell ref="AO79:AS79"/>
    <mergeCell ref="BA79:BE79"/>
    <mergeCell ref="BF79:BJ79"/>
    <mergeCell ref="BK79:BO79"/>
    <mergeCell ref="BW51:CA51"/>
    <mergeCell ref="CI51:CM51"/>
    <mergeCell ref="CU51:CY51"/>
    <mergeCell ref="AE65:AI65"/>
    <mergeCell ref="AJ65:AN65"/>
    <mergeCell ref="AO65:AS65"/>
    <mergeCell ref="BA65:BE65"/>
    <mergeCell ref="BF65:BJ65"/>
    <mergeCell ref="BK65:BO65"/>
    <mergeCell ref="BW65:CA65"/>
    <mergeCell ref="AE51:AI51"/>
    <mergeCell ref="AJ51:AN51"/>
    <mergeCell ref="AO51:AS51"/>
    <mergeCell ref="BA51:BE51"/>
    <mergeCell ref="BF51:BJ51"/>
    <mergeCell ref="BK51:BO51"/>
    <mergeCell ref="I42:M42"/>
    <mergeCell ref="N42:R42"/>
    <mergeCell ref="S42:W42"/>
    <mergeCell ref="I48:M48"/>
    <mergeCell ref="N48:R48"/>
    <mergeCell ref="S48:W48"/>
    <mergeCell ref="BW35:CA35"/>
    <mergeCell ref="CI35:CM35"/>
    <mergeCell ref="CU35:CY35"/>
    <mergeCell ref="I36:M36"/>
    <mergeCell ref="N36:R36"/>
    <mergeCell ref="S36:W36"/>
    <mergeCell ref="AE35:AI35"/>
    <mergeCell ref="AJ35:AN35"/>
    <mergeCell ref="AO35:AS35"/>
    <mergeCell ref="BA35:BE35"/>
    <mergeCell ref="BF35:BJ35"/>
    <mergeCell ref="BK35:BO35"/>
    <mergeCell ref="I24:M24"/>
    <mergeCell ref="N24:R24"/>
    <mergeCell ref="S24:W24"/>
    <mergeCell ref="I30:M30"/>
    <mergeCell ref="N30:R30"/>
    <mergeCell ref="S30:W30"/>
    <mergeCell ref="CU18:CY18"/>
    <mergeCell ref="BK4:BO4"/>
    <mergeCell ref="BW4:CA4"/>
    <mergeCell ref="CI4:CM4"/>
    <mergeCell ref="CU4:CY4"/>
    <mergeCell ref="BK18:BO18"/>
    <mergeCell ref="BW18:CA18"/>
    <mergeCell ref="CI18:CM18"/>
    <mergeCell ref="BA4:BE4"/>
    <mergeCell ref="BF4:BJ4"/>
    <mergeCell ref="AO18:AS18"/>
    <mergeCell ref="I4:M4"/>
    <mergeCell ref="AE4:AI4"/>
    <mergeCell ref="AJ4:AN4"/>
    <mergeCell ref="AO4:AS4"/>
    <mergeCell ref="I18:M18"/>
    <mergeCell ref="N18:R18"/>
    <mergeCell ref="S18:W18"/>
    <mergeCell ref="AE18:AI18"/>
    <mergeCell ref="AJ18:AN18"/>
    <mergeCell ref="BA18:BE18"/>
    <mergeCell ref="BF18:BJ18"/>
  </mergeCells>
  <phoneticPr fontId="11"/>
  <dataValidations count="1">
    <dataValidation type="list" allowBlank="1" showInputMessage="1" showErrorMessage="1" sqref="H6:H16 JD6:JD16 SZ6:SZ16 ACV6:ACV16 AMR6:AMR16 AWN6:AWN16 BGJ6:BGJ16 BQF6:BQF16 CAB6:CAB16 CJX6:CJX16 CTT6:CTT16 DDP6:DDP16 DNL6:DNL16 DXH6:DXH16 EHD6:EHD16 EQZ6:EQZ16 FAV6:FAV16 FKR6:FKR16 FUN6:FUN16 GEJ6:GEJ16 GOF6:GOF16 GYB6:GYB16 HHX6:HHX16 HRT6:HRT16 IBP6:IBP16 ILL6:ILL16 IVH6:IVH16 JFD6:JFD16 JOZ6:JOZ16 JYV6:JYV16 KIR6:KIR16 KSN6:KSN16 LCJ6:LCJ16 LMF6:LMF16 LWB6:LWB16 MFX6:MFX16 MPT6:MPT16 MZP6:MZP16 NJL6:NJL16 NTH6:NTH16 ODD6:ODD16 OMZ6:OMZ16 OWV6:OWV16 PGR6:PGR16 PQN6:PQN16 QAJ6:QAJ16 QKF6:QKF16 QUB6:QUB16 RDX6:RDX16 RNT6:RNT16 RXP6:RXP16 SHL6:SHL16 SRH6:SRH16 TBD6:TBD16 TKZ6:TKZ16 TUV6:TUV16 UER6:UER16 UON6:UON16 UYJ6:UYJ16 VIF6:VIF16 VSB6:VSB16 WBX6:WBX16 WLT6:WLT16 WVP6:WVP16 H65547:H65557 JD65547:JD65557 SZ65547:SZ65557 ACV65547:ACV65557 AMR65547:AMR65557 AWN65547:AWN65557 BGJ65547:BGJ65557 BQF65547:BQF65557 CAB65547:CAB65557 CJX65547:CJX65557 CTT65547:CTT65557 DDP65547:DDP65557 DNL65547:DNL65557 DXH65547:DXH65557 EHD65547:EHD65557 EQZ65547:EQZ65557 FAV65547:FAV65557 FKR65547:FKR65557 FUN65547:FUN65557 GEJ65547:GEJ65557 GOF65547:GOF65557 GYB65547:GYB65557 HHX65547:HHX65557 HRT65547:HRT65557 IBP65547:IBP65557 ILL65547:ILL65557 IVH65547:IVH65557 JFD65547:JFD65557 JOZ65547:JOZ65557 JYV65547:JYV65557 KIR65547:KIR65557 KSN65547:KSN65557 LCJ65547:LCJ65557 LMF65547:LMF65557 LWB65547:LWB65557 MFX65547:MFX65557 MPT65547:MPT65557 MZP65547:MZP65557 NJL65547:NJL65557 NTH65547:NTH65557 ODD65547:ODD65557 OMZ65547:OMZ65557 OWV65547:OWV65557 PGR65547:PGR65557 PQN65547:PQN65557 QAJ65547:QAJ65557 QKF65547:QKF65557 QUB65547:QUB65557 RDX65547:RDX65557 RNT65547:RNT65557 RXP65547:RXP65557 SHL65547:SHL65557 SRH65547:SRH65557 TBD65547:TBD65557 TKZ65547:TKZ65557 TUV65547:TUV65557 UER65547:UER65557 UON65547:UON65557 UYJ65547:UYJ65557 VIF65547:VIF65557 VSB65547:VSB65557 WBX65547:WBX65557 WLT65547:WLT65557 WVP65547:WVP65557 H131083:H131093 JD131083:JD131093 SZ131083:SZ131093 ACV131083:ACV131093 AMR131083:AMR131093 AWN131083:AWN131093 BGJ131083:BGJ131093 BQF131083:BQF131093 CAB131083:CAB131093 CJX131083:CJX131093 CTT131083:CTT131093 DDP131083:DDP131093 DNL131083:DNL131093 DXH131083:DXH131093 EHD131083:EHD131093 EQZ131083:EQZ131093 FAV131083:FAV131093 FKR131083:FKR131093 FUN131083:FUN131093 GEJ131083:GEJ131093 GOF131083:GOF131093 GYB131083:GYB131093 HHX131083:HHX131093 HRT131083:HRT131093 IBP131083:IBP131093 ILL131083:ILL131093 IVH131083:IVH131093 JFD131083:JFD131093 JOZ131083:JOZ131093 JYV131083:JYV131093 KIR131083:KIR131093 KSN131083:KSN131093 LCJ131083:LCJ131093 LMF131083:LMF131093 LWB131083:LWB131093 MFX131083:MFX131093 MPT131083:MPT131093 MZP131083:MZP131093 NJL131083:NJL131093 NTH131083:NTH131093 ODD131083:ODD131093 OMZ131083:OMZ131093 OWV131083:OWV131093 PGR131083:PGR131093 PQN131083:PQN131093 QAJ131083:QAJ131093 QKF131083:QKF131093 QUB131083:QUB131093 RDX131083:RDX131093 RNT131083:RNT131093 RXP131083:RXP131093 SHL131083:SHL131093 SRH131083:SRH131093 TBD131083:TBD131093 TKZ131083:TKZ131093 TUV131083:TUV131093 UER131083:UER131093 UON131083:UON131093 UYJ131083:UYJ131093 VIF131083:VIF131093 VSB131083:VSB131093 WBX131083:WBX131093 WLT131083:WLT131093 WVP131083:WVP131093 H196619:H196629 JD196619:JD196629 SZ196619:SZ196629 ACV196619:ACV196629 AMR196619:AMR196629 AWN196619:AWN196629 BGJ196619:BGJ196629 BQF196619:BQF196629 CAB196619:CAB196629 CJX196619:CJX196629 CTT196619:CTT196629 DDP196619:DDP196629 DNL196619:DNL196629 DXH196619:DXH196629 EHD196619:EHD196629 EQZ196619:EQZ196629 FAV196619:FAV196629 FKR196619:FKR196629 FUN196619:FUN196629 GEJ196619:GEJ196629 GOF196619:GOF196629 GYB196619:GYB196629 HHX196619:HHX196629 HRT196619:HRT196629 IBP196619:IBP196629 ILL196619:ILL196629 IVH196619:IVH196629 JFD196619:JFD196629 JOZ196619:JOZ196629 JYV196619:JYV196629 KIR196619:KIR196629 KSN196619:KSN196629 LCJ196619:LCJ196629 LMF196619:LMF196629 LWB196619:LWB196629 MFX196619:MFX196629 MPT196619:MPT196629 MZP196619:MZP196629 NJL196619:NJL196629 NTH196619:NTH196629 ODD196619:ODD196629 OMZ196619:OMZ196629 OWV196619:OWV196629 PGR196619:PGR196629 PQN196619:PQN196629 QAJ196619:QAJ196629 QKF196619:QKF196629 QUB196619:QUB196629 RDX196619:RDX196629 RNT196619:RNT196629 RXP196619:RXP196629 SHL196619:SHL196629 SRH196619:SRH196629 TBD196619:TBD196629 TKZ196619:TKZ196629 TUV196619:TUV196629 UER196619:UER196629 UON196619:UON196629 UYJ196619:UYJ196629 VIF196619:VIF196629 VSB196619:VSB196629 WBX196619:WBX196629 WLT196619:WLT196629 WVP196619:WVP196629 H262155:H262165 JD262155:JD262165 SZ262155:SZ262165 ACV262155:ACV262165 AMR262155:AMR262165 AWN262155:AWN262165 BGJ262155:BGJ262165 BQF262155:BQF262165 CAB262155:CAB262165 CJX262155:CJX262165 CTT262155:CTT262165 DDP262155:DDP262165 DNL262155:DNL262165 DXH262155:DXH262165 EHD262155:EHD262165 EQZ262155:EQZ262165 FAV262155:FAV262165 FKR262155:FKR262165 FUN262155:FUN262165 GEJ262155:GEJ262165 GOF262155:GOF262165 GYB262155:GYB262165 HHX262155:HHX262165 HRT262155:HRT262165 IBP262155:IBP262165 ILL262155:ILL262165 IVH262155:IVH262165 JFD262155:JFD262165 JOZ262155:JOZ262165 JYV262155:JYV262165 KIR262155:KIR262165 KSN262155:KSN262165 LCJ262155:LCJ262165 LMF262155:LMF262165 LWB262155:LWB262165 MFX262155:MFX262165 MPT262155:MPT262165 MZP262155:MZP262165 NJL262155:NJL262165 NTH262155:NTH262165 ODD262155:ODD262165 OMZ262155:OMZ262165 OWV262155:OWV262165 PGR262155:PGR262165 PQN262155:PQN262165 QAJ262155:QAJ262165 QKF262155:QKF262165 QUB262155:QUB262165 RDX262155:RDX262165 RNT262155:RNT262165 RXP262155:RXP262165 SHL262155:SHL262165 SRH262155:SRH262165 TBD262155:TBD262165 TKZ262155:TKZ262165 TUV262155:TUV262165 UER262155:UER262165 UON262155:UON262165 UYJ262155:UYJ262165 VIF262155:VIF262165 VSB262155:VSB262165 WBX262155:WBX262165 WLT262155:WLT262165 WVP262155:WVP262165 H327691:H327701 JD327691:JD327701 SZ327691:SZ327701 ACV327691:ACV327701 AMR327691:AMR327701 AWN327691:AWN327701 BGJ327691:BGJ327701 BQF327691:BQF327701 CAB327691:CAB327701 CJX327691:CJX327701 CTT327691:CTT327701 DDP327691:DDP327701 DNL327691:DNL327701 DXH327691:DXH327701 EHD327691:EHD327701 EQZ327691:EQZ327701 FAV327691:FAV327701 FKR327691:FKR327701 FUN327691:FUN327701 GEJ327691:GEJ327701 GOF327691:GOF327701 GYB327691:GYB327701 HHX327691:HHX327701 HRT327691:HRT327701 IBP327691:IBP327701 ILL327691:ILL327701 IVH327691:IVH327701 JFD327691:JFD327701 JOZ327691:JOZ327701 JYV327691:JYV327701 KIR327691:KIR327701 KSN327691:KSN327701 LCJ327691:LCJ327701 LMF327691:LMF327701 LWB327691:LWB327701 MFX327691:MFX327701 MPT327691:MPT327701 MZP327691:MZP327701 NJL327691:NJL327701 NTH327691:NTH327701 ODD327691:ODD327701 OMZ327691:OMZ327701 OWV327691:OWV327701 PGR327691:PGR327701 PQN327691:PQN327701 QAJ327691:QAJ327701 QKF327691:QKF327701 QUB327691:QUB327701 RDX327691:RDX327701 RNT327691:RNT327701 RXP327691:RXP327701 SHL327691:SHL327701 SRH327691:SRH327701 TBD327691:TBD327701 TKZ327691:TKZ327701 TUV327691:TUV327701 UER327691:UER327701 UON327691:UON327701 UYJ327691:UYJ327701 VIF327691:VIF327701 VSB327691:VSB327701 WBX327691:WBX327701 WLT327691:WLT327701 WVP327691:WVP327701 H393227:H393237 JD393227:JD393237 SZ393227:SZ393237 ACV393227:ACV393237 AMR393227:AMR393237 AWN393227:AWN393237 BGJ393227:BGJ393237 BQF393227:BQF393237 CAB393227:CAB393237 CJX393227:CJX393237 CTT393227:CTT393237 DDP393227:DDP393237 DNL393227:DNL393237 DXH393227:DXH393237 EHD393227:EHD393237 EQZ393227:EQZ393237 FAV393227:FAV393237 FKR393227:FKR393237 FUN393227:FUN393237 GEJ393227:GEJ393237 GOF393227:GOF393237 GYB393227:GYB393237 HHX393227:HHX393237 HRT393227:HRT393237 IBP393227:IBP393237 ILL393227:ILL393237 IVH393227:IVH393237 JFD393227:JFD393237 JOZ393227:JOZ393237 JYV393227:JYV393237 KIR393227:KIR393237 KSN393227:KSN393237 LCJ393227:LCJ393237 LMF393227:LMF393237 LWB393227:LWB393237 MFX393227:MFX393237 MPT393227:MPT393237 MZP393227:MZP393237 NJL393227:NJL393237 NTH393227:NTH393237 ODD393227:ODD393237 OMZ393227:OMZ393237 OWV393227:OWV393237 PGR393227:PGR393237 PQN393227:PQN393237 QAJ393227:QAJ393237 QKF393227:QKF393237 QUB393227:QUB393237 RDX393227:RDX393237 RNT393227:RNT393237 RXP393227:RXP393237 SHL393227:SHL393237 SRH393227:SRH393237 TBD393227:TBD393237 TKZ393227:TKZ393237 TUV393227:TUV393237 UER393227:UER393237 UON393227:UON393237 UYJ393227:UYJ393237 VIF393227:VIF393237 VSB393227:VSB393237 WBX393227:WBX393237 WLT393227:WLT393237 WVP393227:WVP393237 H458763:H458773 JD458763:JD458773 SZ458763:SZ458773 ACV458763:ACV458773 AMR458763:AMR458773 AWN458763:AWN458773 BGJ458763:BGJ458773 BQF458763:BQF458773 CAB458763:CAB458773 CJX458763:CJX458773 CTT458763:CTT458773 DDP458763:DDP458773 DNL458763:DNL458773 DXH458763:DXH458773 EHD458763:EHD458773 EQZ458763:EQZ458773 FAV458763:FAV458773 FKR458763:FKR458773 FUN458763:FUN458773 GEJ458763:GEJ458773 GOF458763:GOF458773 GYB458763:GYB458773 HHX458763:HHX458773 HRT458763:HRT458773 IBP458763:IBP458773 ILL458763:ILL458773 IVH458763:IVH458773 JFD458763:JFD458773 JOZ458763:JOZ458773 JYV458763:JYV458773 KIR458763:KIR458773 KSN458763:KSN458773 LCJ458763:LCJ458773 LMF458763:LMF458773 LWB458763:LWB458773 MFX458763:MFX458773 MPT458763:MPT458773 MZP458763:MZP458773 NJL458763:NJL458773 NTH458763:NTH458773 ODD458763:ODD458773 OMZ458763:OMZ458773 OWV458763:OWV458773 PGR458763:PGR458773 PQN458763:PQN458773 QAJ458763:QAJ458773 QKF458763:QKF458773 QUB458763:QUB458773 RDX458763:RDX458773 RNT458763:RNT458773 RXP458763:RXP458773 SHL458763:SHL458773 SRH458763:SRH458773 TBD458763:TBD458773 TKZ458763:TKZ458773 TUV458763:TUV458773 UER458763:UER458773 UON458763:UON458773 UYJ458763:UYJ458773 VIF458763:VIF458773 VSB458763:VSB458773 WBX458763:WBX458773 WLT458763:WLT458773 WVP458763:WVP458773 H524299:H524309 JD524299:JD524309 SZ524299:SZ524309 ACV524299:ACV524309 AMR524299:AMR524309 AWN524299:AWN524309 BGJ524299:BGJ524309 BQF524299:BQF524309 CAB524299:CAB524309 CJX524299:CJX524309 CTT524299:CTT524309 DDP524299:DDP524309 DNL524299:DNL524309 DXH524299:DXH524309 EHD524299:EHD524309 EQZ524299:EQZ524309 FAV524299:FAV524309 FKR524299:FKR524309 FUN524299:FUN524309 GEJ524299:GEJ524309 GOF524299:GOF524309 GYB524299:GYB524309 HHX524299:HHX524309 HRT524299:HRT524309 IBP524299:IBP524309 ILL524299:ILL524309 IVH524299:IVH524309 JFD524299:JFD524309 JOZ524299:JOZ524309 JYV524299:JYV524309 KIR524299:KIR524309 KSN524299:KSN524309 LCJ524299:LCJ524309 LMF524299:LMF524309 LWB524299:LWB524309 MFX524299:MFX524309 MPT524299:MPT524309 MZP524299:MZP524309 NJL524299:NJL524309 NTH524299:NTH524309 ODD524299:ODD524309 OMZ524299:OMZ524309 OWV524299:OWV524309 PGR524299:PGR524309 PQN524299:PQN524309 QAJ524299:QAJ524309 QKF524299:QKF524309 QUB524299:QUB524309 RDX524299:RDX524309 RNT524299:RNT524309 RXP524299:RXP524309 SHL524299:SHL524309 SRH524299:SRH524309 TBD524299:TBD524309 TKZ524299:TKZ524309 TUV524299:TUV524309 UER524299:UER524309 UON524299:UON524309 UYJ524299:UYJ524309 VIF524299:VIF524309 VSB524299:VSB524309 WBX524299:WBX524309 WLT524299:WLT524309 WVP524299:WVP524309 H589835:H589845 JD589835:JD589845 SZ589835:SZ589845 ACV589835:ACV589845 AMR589835:AMR589845 AWN589835:AWN589845 BGJ589835:BGJ589845 BQF589835:BQF589845 CAB589835:CAB589845 CJX589835:CJX589845 CTT589835:CTT589845 DDP589835:DDP589845 DNL589835:DNL589845 DXH589835:DXH589845 EHD589835:EHD589845 EQZ589835:EQZ589845 FAV589835:FAV589845 FKR589835:FKR589845 FUN589835:FUN589845 GEJ589835:GEJ589845 GOF589835:GOF589845 GYB589835:GYB589845 HHX589835:HHX589845 HRT589835:HRT589845 IBP589835:IBP589845 ILL589835:ILL589845 IVH589835:IVH589845 JFD589835:JFD589845 JOZ589835:JOZ589845 JYV589835:JYV589845 KIR589835:KIR589845 KSN589835:KSN589845 LCJ589835:LCJ589845 LMF589835:LMF589845 LWB589835:LWB589845 MFX589835:MFX589845 MPT589835:MPT589845 MZP589835:MZP589845 NJL589835:NJL589845 NTH589835:NTH589845 ODD589835:ODD589845 OMZ589835:OMZ589845 OWV589835:OWV589845 PGR589835:PGR589845 PQN589835:PQN589845 QAJ589835:QAJ589845 QKF589835:QKF589845 QUB589835:QUB589845 RDX589835:RDX589845 RNT589835:RNT589845 RXP589835:RXP589845 SHL589835:SHL589845 SRH589835:SRH589845 TBD589835:TBD589845 TKZ589835:TKZ589845 TUV589835:TUV589845 UER589835:UER589845 UON589835:UON589845 UYJ589835:UYJ589845 VIF589835:VIF589845 VSB589835:VSB589845 WBX589835:WBX589845 WLT589835:WLT589845 WVP589835:WVP589845 H655371:H655381 JD655371:JD655381 SZ655371:SZ655381 ACV655371:ACV655381 AMR655371:AMR655381 AWN655371:AWN655381 BGJ655371:BGJ655381 BQF655371:BQF655381 CAB655371:CAB655381 CJX655371:CJX655381 CTT655371:CTT655381 DDP655371:DDP655381 DNL655371:DNL655381 DXH655371:DXH655381 EHD655371:EHD655381 EQZ655371:EQZ655381 FAV655371:FAV655381 FKR655371:FKR655381 FUN655371:FUN655381 GEJ655371:GEJ655381 GOF655371:GOF655381 GYB655371:GYB655381 HHX655371:HHX655381 HRT655371:HRT655381 IBP655371:IBP655381 ILL655371:ILL655381 IVH655371:IVH655381 JFD655371:JFD655381 JOZ655371:JOZ655381 JYV655371:JYV655381 KIR655371:KIR655381 KSN655371:KSN655381 LCJ655371:LCJ655381 LMF655371:LMF655381 LWB655371:LWB655381 MFX655371:MFX655381 MPT655371:MPT655381 MZP655371:MZP655381 NJL655371:NJL655381 NTH655371:NTH655381 ODD655371:ODD655381 OMZ655371:OMZ655381 OWV655371:OWV655381 PGR655371:PGR655381 PQN655371:PQN655381 QAJ655371:QAJ655381 QKF655371:QKF655381 QUB655371:QUB655381 RDX655371:RDX655381 RNT655371:RNT655381 RXP655371:RXP655381 SHL655371:SHL655381 SRH655371:SRH655381 TBD655371:TBD655381 TKZ655371:TKZ655381 TUV655371:TUV655381 UER655371:UER655381 UON655371:UON655381 UYJ655371:UYJ655381 VIF655371:VIF655381 VSB655371:VSB655381 WBX655371:WBX655381 WLT655371:WLT655381 WVP655371:WVP655381 H720907:H720917 JD720907:JD720917 SZ720907:SZ720917 ACV720907:ACV720917 AMR720907:AMR720917 AWN720907:AWN720917 BGJ720907:BGJ720917 BQF720907:BQF720917 CAB720907:CAB720917 CJX720907:CJX720917 CTT720907:CTT720917 DDP720907:DDP720917 DNL720907:DNL720917 DXH720907:DXH720917 EHD720907:EHD720917 EQZ720907:EQZ720917 FAV720907:FAV720917 FKR720907:FKR720917 FUN720907:FUN720917 GEJ720907:GEJ720917 GOF720907:GOF720917 GYB720907:GYB720917 HHX720907:HHX720917 HRT720907:HRT720917 IBP720907:IBP720917 ILL720907:ILL720917 IVH720907:IVH720917 JFD720907:JFD720917 JOZ720907:JOZ720917 JYV720907:JYV720917 KIR720907:KIR720917 KSN720907:KSN720917 LCJ720907:LCJ720917 LMF720907:LMF720917 LWB720907:LWB720917 MFX720907:MFX720917 MPT720907:MPT720917 MZP720907:MZP720917 NJL720907:NJL720917 NTH720907:NTH720917 ODD720907:ODD720917 OMZ720907:OMZ720917 OWV720907:OWV720917 PGR720907:PGR720917 PQN720907:PQN720917 QAJ720907:QAJ720917 QKF720907:QKF720917 QUB720907:QUB720917 RDX720907:RDX720917 RNT720907:RNT720917 RXP720907:RXP720917 SHL720907:SHL720917 SRH720907:SRH720917 TBD720907:TBD720917 TKZ720907:TKZ720917 TUV720907:TUV720917 UER720907:UER720917 UON720907:UON720917 UYJ720907:UYJ720917 VIF720907:VIF720917 VSB720907:VSB720917 WBX720907:WBX720917 WLT720907:WLT720917 WVP720907:WVP720917 H786443:H786453 JD786443:JD786453 SZ786443:SZ786453 ACV786443:ACV786453 AMR786443:AMR786453 AWN786443:AWN786453 BGJ786443:BGJ786453 BQF786443:BQF786453 CAB786443:CAB786453 CJX786443:CJX786453 CTT786443:CTT786453 DDP786443:DDP786453 DNL786443:DNL786453 DXH786443:DXH786453 EHD786443:EHD786453 EQZ786443:EQZ786453 FAV786443:FAV786453 FKR786443:FKR786453 FUN786443:FUN786453 GEJ786443:GEJ786453 GOF786443:GOF786453 GYB786443:GYB786453 HHX786443:HHX786453 HRT786443:HRT786453 IBP786443:IBP786453 ILL786443:ILL786453 IVH786443:IVH786453 JFD786443:JFD786453 JOZ786443:JOZ786453 JYV786443:JYV786453 KIR786443:KIR786453 KSN786443:KSN786453 LCJ786443:LCJ786453 LMF786443:LMF786453 LWB786443:LWB786453 MFX786443:MFX786453 MPT786443:MPT786453 MZP786443:MZP786453 NJL786443:NJL786453 NTH786443:NTH786453 ODD786443:ODD786453 OMZ786443:OMZ786453 OWV786443:OWV786453 PGR786443:PGR786453 PQN786443:PQN786453 QAJ786443:QAJ786453 QKF786443:QKF786453 QUB786443:QUB786453 RDX786443:RDX786453 RNT786443:RNT786453 RXP786443:RXP786453 SHL786443:SHL786453 SRH786443:SRH786453 TBD786443:TBD786453 TKZ786443:TKZ786453 TUV786443:TUV786453 UER786443:UER786453 UON786443:UON786453 UYJ786443:UYJ786453 VIF786443:VIF786453 VSB786443:VSB786453 WBX786443:WBX786453 WLT786443:WLT786453 WVP786443:WVP786453 H851979:H851989 JD851979:JD851989 SZ851979:SZ851989 ACV851979:ACV851989 AMR851979:AMR851989 AWN851979:AWN851989 BGJ851979:BGJ851989 BQF851979:BQF851989 CAB851979:CAB851989 CJX851979:CJX851989 CTT851979:CTT851989 DDP851979:DDP851989 DNL851979:DNL851989 DXH851979:DXH851989 EHD851979:EHD851989 EQZ851979:EQZ851989 FAV851979:FAV851989 FKR851979:FKR851989 FUN851979:FUN851989 GEJ851979:GEJ851989 GOF851979:GOF851989 GYB851979:GYB851989 HHX851979:HHX851989 HRT851979:HRT851989 IBP851979:IBP851989 ILL851979:ILL851989 IVH851979:IVH851989 JFD851979:JFD851989 JOZ851979:JOZ851989 JYV851979:JYV851989 KIR851979:KIR851989 KSN851979:KSN851989 LCJ851979:LCJ851989 LMF851979:LMF851989 LWB851979:LWB851989 MFX851979:MFX851989 MPT851979:MPT851989 MZP851979:MZP851989 NJL851979:NJL851989 NTH851979:NTH851989 ODD851979:ODD851989 OMZ851979:OMZ851989 OWV851979:OWV851989 PGR851979:PGR851989 PQN851979:PQN851989 QAJ851979:QAJ851989 QKF851979:QKF851989 QUB851979:QUB851989 RDX851979:RDX851989 RNT851979:RNT851989 RXP851979:RXP851989 SHL851979:SHL851989 SRH851979:SRH851989 TBD851979:TBD851989 TKZ851979:TKZ851989 TUV851979:TUV851989 UER851979:UER851989 UON851979:UON851989 UYJ851979:UYJ851989 VIF851979:VIF851989 VSB851979:VSB851989 WBX851979:WBX851989 WLT851979:WLT851989 WVP851979:WVP851989 H917515:H917525 JD917515:JD917525 SZ917515:SZ917525 ACV917515:ACV917525 AMR917515:AMR917525 AWN917515:AWN917525 BGJ917515:BGJ917525 BQF917515:BQF917525 CAB917515:CAB917525 CJX917515:CJX917525 CTT917515:CTT917525 DDP917515:DDP917525 DNL917515:DNL917525 DXH917515:DXH917525 EHD917515:EHD917525 EQZ917515:EQZ917525 FAV917515:FAV917525 FKR917515:FKR917525 FUN917515:FUN917525 GEJ917515:GEJ917525 GOF917515:GOF917525 GYB917515:GYB917525 HHX917515:HHX917525 HRT917515:HRT917525 IBP917515:IBP917525 ILL917515:ILL917525 IVH917515:IVH917525 JFD917515:JFD917525 JOZ917515:JOZ917525 JYV917515:JYV917525 KIR917515:KIR917525 KSN917515:KSN917525 LCJ917515:LCJ917525 LMF917515:LMF917525 LWB917515:LWB917525 MFX917515:MFX917525 MPT917515:MPT917525 MZP917515:MZP917525 NJL917515:NJL917525 NTH917515:NTH917525 ODD917515:ODD917525 OMZ917515:OMZ917525 OWV917515:OWV917525 PGR917515:PGR917525 PQN917515:PQN917525 QAJ917515:QAJ917525 QKF917515:QKF917525 QUB917515:QUB917525 RDX917515:RDX917525 RNT917515:RNT917525 RXP917515:RXP917525 SHL917515:SHL917525 SRH917515:SRH917525 TBD917515:TBD917525 TKZ917515:TKZ917525 TUV917515:TUV917525 UER917515:UER917525 UON917515:UON917525 UYJ917515:UYJ917525 VIF917515:VIF917525 VSB917515:VSB917525 WBX917515:WBX917525 WLT917515:WLT917525 WVP917515:WVP917525 H983051:H983061 JD983051:JD983061 SZ983051:SZ983061 ACV983051:ACV983061 AMR983051:AMR983061 AWN983051:AWN983061 BGJ983051:BGJ983061 BQF983051:BQF983061 CAB983051:CAB983061 CJX983051:CJX983061 CTT983051:CTT983061 DDP983051:DDP983061 DNL983051:DNL983061 DXH983051:DXH983061 EHD983051:EHD983061 EQZ983051:EQZ983061 FAV983051:FAV983061 FKR983051:FKR983061 FUN983051:FUN983061 GEJ983051:GEJ983061 GOF983051:GOF983061 GYB983051:GYB983061 HHX983051:HHX983061 HRT983051:HRT983061 IBP983051:IBP983061 ILL983051:ILL983061 IVH983051:IVH983061 JFD983051:JFD983061 JOZ983051:JOZ983061 JYV983051:JYV983061 KIR983051:KIR983061 KSN983051:KSN983061 LCJ983051:LCJ983061 LMF983051:LMF983061 LWB983051:LWB983061 MFX983051:MFX983061 MPT983051:MPT983061 MZP983051:MZP983061 NJL983051:NJL983061 NTH983051:NTH983061 ODD983051:ODD983061 OMZ983051:OMZ983061 OWV983051:OWV983061 PGR983051:PGR983061 PQN983051:PQN983061 QAJ983051:QAJ983061 QKF983051:QKF983061 QUB983051:QUB983061 RDX983051:RDX983061 RNT983051:RNT983061 RXP983051:RXP983061 SHL983051:SHL983061 SRH983051:SRH983061 TBD983051:TBD983061 TKZ983051:TKZ983061 TUV983051:TUV983061 UER983051:UER983061 UON983051:UON983061 UYJ983051:UYJ983061 VIF983051:VIF983061 VSB983051:VSB983061 WBX983051:WBX983061 WLT983051:WLT983061 WVP983051:WVP983061 H87:H97 JD87:JD97 SZ87:SZ97 ACV87:ACV97 AMR87:AMR97 AWN87:AWN97 BGJ87:BGJ97 BQF87:BQF97 CAB87:CAB97 CJX87:CJX97 CTT87:CTT97 DDP87:DDP97 DNL87:DNL97 DXH87:DXH97 EHD87:EHD97 EQZ87:EQZ97 FAV87:FAV97 FKR87:FKR97 FUN87:FUN97 GEJ87:GEJ97 GOF87:GOF97 GYB87:GYB97 HHX87:HHX97 HRT87:HRT97 IBP87:IBP97 ILL87:ILL97 IVH87:IVH97 JFD87:JFD97 JOZ87:JOZ97 JYV87:JYV97 KIR87:KIR97 KSN87:KSN97 LCJ87:LCJ97 LMF87:LMF97 LWB87:LWB97 MFX87:MFX97 MPT87:MPT97 MZP87:MZP97 NJL87:NJL97 NTH87:NTH97 ODD87:ODD97 OMZ87:OMZ97 OWV87:OWV97 PGR87:PGR97 PQN87:PQN97 QAJ87:QAJ97 QKF87:QKF97 QUB87:QUB97 RDX87:RDX97 RNT87:RNT97 RXP87:RXP97 SHL87:SHL97 SRH87:SRH97 TBD87:TBD97 TKZ87:TKZ97 TUV87:TUV97 UER87:UER97 UON87:UON97 UYJ87:UYJ97 VIF87:VIF97 VSB87:VSB97 WBX87:WBX97 WLT87:WLT97 WVP87:WVP97 H65623:H65633 JD65623:JD65633 SZ65623:SZ65633 ACV65623:ACV65633 AMR65623:AMR65633 AWN65623:AWN65633 BGJ65623:BGJ65633 BQF65623:BQF65633 CAB65623:CAB65633 CJX65623:CJX65633 CTT65623:CTT65633 DDP65623:DDP65633 DNL65623:DNL65633 DXH65623:DXH65633 EHD65623:EHD65633 EQZ65623:EQZ65633 FAV65623:FAV65633 FKR65623:FKR65633 FUN65623:FUN65633 GEJ65623:GEJ65633 GOF65623:GOF65633 GYB65623:GYB65633 HHX65623:HHX65633 HRT65623:HRT65633 IBP65623:IBP65633 ILL65623:ILL65633 IVH65623:IVH65633 JFD65623:JFD65633 JOZ65623:JOZ65633 JYV65623:JYV65633 KIR65623:KIR65633 KSN65623:KSN65633 LCJ65623:LCJ65633 LMF65623:LMF65633 LWB65623:LWB65633 MFX65623:MFX65633 MPT65623:MPT65633 MZP65623:MZP65633 NJL65623:NJL65633 NTH65623:NTH65633 ODD65623:ODD65633 OMZ65623:OMZ65633 OWV65623:OWV65633 PGR65623:PGR65633 PQN65623:PQN65633 QAJ65623:QAJ65633 QKF65623:QKF65633 QUB65623:QUB65633 RDX65623:RDX65633 RNT65623:RNT65633 RXP65623:RXP65633 SHL65623:SHL65633 SRH65623:SRH65633 TBD65623:TBD65633 TKZ65623:TKZ65633 TUV65623:TUV65633 UER65623:UER65633 UON65623:UON65633 UYJ65623:UYJ65633 VIF65623:VIF65633 VSB65623:VSB65633 WBX65623:WBX65633 WLT65623:WLT65633 WVP65623:WVP65633 H131159:H131169 JD131159:JD131169 SZ131159:SZ131169 ACV131159:ACV131169 AMR131159:AMR131169 AWN131159:AWN131169 BGJ131159:BGJ131169 BQF131159:BQF131169 CAB131159:CAB131169 CJX131159:CJX131169 CTT131159:CTT131169 DDP131159:DDP131169 DNL131159:DNL131169 DXH131159:DXH131169 EHD131159:EHD131169 EQZ131159:EQZ131169 FAV131159:FAV131169 FKR131159:FKR131169 FUN131159:FUN131169 GEJ131159:GEJ131169 GOF131159:GOF131169 GYB131159:GYB131169 HHX131159:HHX131169 HRT131159:HRT131169 IBP131159:IBP131169 ILL131159:ILL131169 IVH131159:IVH131169 JFD131159:JFD131169 JOZ131159:JOZ131169 JYV131159:JYV131169 KIR131159:KIR131169 KSN131159:KSN131169 LCJ131159:LCJ131169 LMF131159:LMF131169 LWB131159:LWB131169 MFX131159:MFX131169 MPT131159:MPT131169 MZP131159:MZP131169 NJL131159:NJL131169 NTH131159:NTH131169 ODD131159:ODD131169 OMZ131159:OMZ131169 OWV131159:OWV131169 PGR131159:PGR131169 PQN131159:PQN131169 QAJ131159:QAJ131169 QKF131159:QKF131169 QUB131159:QUB131169 RDX131159:RDX131169 RNT131159:RNT131169 RXP131159:RXP131169 SHL131159:SHL131169 SRH131159:SRH131169 TBD131159:TBD131169 TKZ131159:TKZ131169 TUV131159:TUV131169 UER131159:UER131169 UON131159:UON131169 UYJ131159:UYJ131169 VIF131159:VIF131169 VSB131159:VSB131169 WBX131159:WBX131169 WLT131159:WLT131169 WVP131159:WVP131169 H196695:H196705 JD196695:JD196705 SZ196695:SZ196705 ACV196695:ACV196705 AMR196695:AMR196705 AWN196695:AWN196705 BGJ196695:BGJ196705 BQF196695:BQF196705 CAB196695:CAB196705 CJX196695:CJX196705 CTT196695:CTT196705 DDP196695:DDP196705 DNL196695:DNL196705 DXH196695:DXH196705 EHD196695:EHD196705 EQZ196695:EQZ196705 FAV196695:FAV196705 FKR196695:FKR196705 FUN196695:FUN196705 GEJ196695:GEJ196705 GOF196695:GOF196705 GYB196695:GYB196705 HHX196695:HHX196705 HRT196695:HRT196705 IBP196695:IBP196705 ILL196695:ILL196705 IVH196695:IVH196705 JFD196695:JFD196705 JOZ196695:JOZ196705 JYV196695:JYV196705 KIR196695:KIR196705 KSN196695:KSN196705 LCJ196695:LCJ196705 LMF196695:LMF196705 LWB196695:LWB196705 MFX196695:MFX196705 MPT196695:MPT196705 MZP196695:MZP196705 NJL196695:NJL196705 NTH196695:NTH196705 ODD196695:ODD196705 OMZ196695:OMZ196705 OWV196695:OWV196705 PGR196695:PGR196705 PQN196695:PQN196705 QAJ196695:QAJ196705 QKF196695:QKF196705 QUB196695:QUB196705 RDX196695:RDX196705 RNT196695:RNT196705 RXP196695:RXP196705 SHL196695:SHL196705 SRH196695:SRH196705 TBD196695:TBD196705 TKZ196695:TKZ196705 TUV196695:TUV196705 UER196695:UER196705 UON196695:UON196705 UYJ196695:UYJ196705 VIF196695:VIF196705 VSB196695:VSB196705 WBX196695:WBX196705 WLT196695:WLT196705 WVP196695:WVP196705 H262231:H262241 JD262231:JD262241 SZ262231:SZ262241 ACV262231:ACV262241 AMR262231:AMR262241 AWN262231:AWN262241 BGJ262231:BGJ262241 BQF262231:BQF262241 CAB262231:CAB262241 CJX262231:CJX262241 CTT262231:CTT262241 DDP262231:DDP262241 DNL262231:DNL262241 DXH262231:DXH262241 EHD262231:EHD262241 EQZ262231:EQZ262241 FAV262231:FAV262241 FKR262231:FKR262241 FUN262231:FUN262241 GEJ262231:GEJ262241 GOF262231:GOF262241 GYB262231:GYB262241 HHX262231:HHX262241 HRT262231:HRT262241 IBP262231:IBP262241 ILL262231:ILL262241 IVH262231:IVH262241 JFD262231:JFD262241 JOZ262231:JOZ262241 JYV262231:JYV262241 KIR262231:KIR262241 KSN262231:KSN262241 LCJ262231:LCJ262241 LMF262231:LMF262241 LWB262231:LWB262241 MFX262231:MFX262241 MPT262231:MPT262241 MZP262231:MZP262241 NJL262231:NJL262241 NTH262231:NTH262241 ODD262231:ODD262241 OMZ262231:OMZ262241 OWV262231:OWV262241 PGR262231:PGR262241 PQN262231:PQN262241 QAJ262231:QAJ262241 QKF262231:QKF262241 QUB262231:QUB262241 RDX262231:RDX262241 RNT262231:RNT262241 RXP262231:RXP262241 SHL262231:SHL262241 SRH262231:SRH262241 TBD262231:TBD262241 TKZ262231:TKZ262241 TUV262231:TUV262241 UER262231:UER262241 UON262231:UON262241 UYJ262231:UYJ262241 VIF262231:VIF262241 VSB262231:VSB262241 WBX262231:WBX262241 WLT262231:WLT262241 WVP262231:WVP262241 H327767:H327777 JD327767:JD327777 SZ327767:SZ327777 ACV327767:ACV327777 AMR327767:AMR327777 AWN327767:AWN327777 BGJ327767:BGJ327777 BQF327767:BQF327777 CAB327767:CAB327777 CJX327767:CJX327777 CTT327767:CTT327777 DDP327767:DDP327777 DNL327767:DNL327777 DXH327767:DXH327777 EHD327767:EHD327777 EQZ327767:EQZ327777 FAV327767:FAV327777 FKR327767:FKR327777 FUN327767:FUN327777 GEJ327767:GEJ327777 GOF327767:GOF327777 GYB327767:GYB327777 HHX327767:HHX327777 HRT327767:HRT327777 IBP327767:IBP327777 ILL327767:ILL327777 IVH327767:IVH327777 JFD327767:JFD327777 JOZ327767:JOZ327777 JYV327767:JYV327777 KIR327767:KIR327777 KSN327767:KSN327777 LCJ327767:LCJ327777 LMF327767:LMF327777 LWB327767:LWB327777 MFX327767:MFX327777 MPT327767:MPT327777 MZP327767:MZP327777 NJL327767:NJL327777 NTH327767:NTH327777 ODD327767:ODD327777 OMZ327767:OMZ327777 OWV327767:OWV327777 PGR327767:PGR327777 PQN327767:PQN327777 QAJ327767:QAJ327777 QKF327767:QKF327777 QUB327767:QUB327777 RDX327767:RDX327777 RNT327767:RNT327777 RXP327767:RXP327777 SHL327767:SHL327777 SRH327767:SRH327777 TBD327767:TBD327777 TKZ327767:TKZ327777 TUV327767:TUV327777 UER327767:UER327777 UON327767:UON327777 UYJ327767:UYJ327777 VIF327767:VIF327777 VSB327767:VSB327777 WBX327767:WBX327777 WLT327767:WLT327777 WVP327767:WVP327777 H393303:H393313 JD393303:JD393313 SZ393303:SZ393313 ACV393303:ACV393313 AMR393303:AMR393313 AWN393303:AWN393313 BGJ393303:BGJ393313 BQF393303:BQF393313 CAB393303:CAB393313 CJX393303:CJX393313 CTT393303:CTT393313 DDP393303:DDP393313 DNL393303:DNL393313 DXH393303:DXH393313 EHD393303:EHD393313 EQZ393303:EQZ393313 FAV393303:FAV393313 FKR393303:FKR393313 FUN393303:FUN393313 GEJ393303:GEJ393313 GOF393303:GOF393313 GYB393303:GYB393313 HHX393303:HHX393313 HRT393303:HRT393313 IBP393303:IBP393313 ILL393303:ILL393313 IVH393303:IVH393313 JFD393303:JFD393313 JOZ393303:JOZ393313 JYV393303:JYV393313 KIR393303:KIR393313 KSN393303:KSN393313 LCJ393303:LCJ393313 LMF393303:LMF393313 LWB393303:LWB393313 MFX393303:MFX393313 MPT393303:MPT393313 MZP393303:MZP393313 NJL393303:NJL393313 NTH393303:NTH393313 ODD393303:ODD393313 OMZ393303:OMZ393313 OWV393303:OWV393313 PGR393303:PGR393313 PQN393303:PQN393313 QAJ393303:QAJ393313 QKF393303:QKF393313 QUB393303:QUB393313 RDX393303:RDX393313 RNT393303:RNT393313 RXP393303:RXP393313 SHL393303:SHL393313 SRH393303:SRH393313 TBD393303:TBD393313 TKZ393303:TKZ393313 TUV393303:TUV393313 UER393303:UER393313 UON393303:UON393313 UYJ393303:UYJ393313 VIF393303:VIF393313 VSB393303:VSB393313 WBX393303:WBX393313 WLT393303:WLT393313 WVP393303:WVP393313 H458839:H458849 JD458839:JD458849 SZ458839:SZ458849 ACV458839:ACV458849 AMR458839:AMR458849 AWN458839:AWN458849 BGJ458839:BGJ458849 BQF458839:BQF458849 CAB458839:CAB458849 CJX458839:CJX458849 CTT458839:CTT458849 DDP458839:DDP458849 DNL458839:DNL458849 DXH458839:DXH458849 EHD458839:EHD458849 EQZ458839:EQZ458849 FAV458839:FAV458849 FKR458839:FKR458849 FUN458839:FUN458849 GEJ458839:GEJ458849 GOF458839:GOF458849 GYB458839:GYB458849 HHX458839:HHX458849 HRT458839:HRT458849 IBP458839:IBP458849 ILL458839:ILL458849 IVH458839:IVH458849 JFD458839:JFD458849 JOZ458839:JOZ458849 JYV458839:JYV458849 KIR458839:KIR458849 KSN458839:KSN458849 LCJ458839:LCJ458849 LMF458839:LMF458849 LWB458839:LWB458849 MFX458839:MFX458849 MPT458839:MPT458849 MZP458839:MZP458849 NJL458839:NJL458849 NTH458839:NTH458849 ODD458839:ODD458849 OMZ458839:OMZ458849 OWV458839:OWV458849 PGR458839:PGR458849 PQN458839:PQN458849 QAJ458839:QAJ458849 QKF458839:QKF458849 QUB458839:QUB458849 RDX458839:RDX458849 RNT458839:RNT458849 RXP458839:RXP458849 SHL458839:SHL458849 SRH458839:SRH458849 TBD458839:TBD458849 TKZ458839:TKZ458849 TUV458839:TUV458849 UER458839:UER458849 UON458839:UON458849 UYJ458839:UYJ458849 VIF458839:VIF458849 VSB458839:VSB458849 WBX458839:WBX458849 WLT458839:WLT458849 WVP458839:WVP458849 H524375:H524385 JD524375:JD524385 SZ524375:SZ524385 ACV524375:ACV524385 AMR524375:AMR524385 AWN524375:AWN524385 BGJ524375:BGJ524385 BQF524375:BQF524385 CAB524375:CAB524385 CJX524375:CJX524385 CTT524375:CTT524385 DDP524375:DDP524385 DNL524375:DNL524385 DXH524375:DXH524385 EHD524375:EHD524385 EQZ524375:EQZ524385 FAV524375:FAV524385 FKR524375:FKR524385 FUN524375:FUN524385 GEJ524375:GEJ524385 GOF524375:GOF524385 GYB524375:GYB524385 HHX524375:HHX524385 HRT524375:HRT524385 IBP524375:IBP524385 ILL524375:ILL524385 IVH524375:IVH524385 JFD524375:JFD524385 JOZ524375:JOZ524385 JYV524375:JYV524385 KIR524375:KIR524385 KSN524375:KSN524385 LCJ524375:LCJ524385 LMF524375:LMF524385 LWB524375:LWB524385 MFX524375:MFX524385 MPT524375:MPT524385 MZP524375:MZP524385 NJL524375:NJL524385 NTH524375:NTH524385 ODD524375:ODD524385 OMZ524375:OMZ524385 OWV524375:OWV524385 PGR524375:PGR524385 PQN524375:PQN524385 QAJ524375:QAJ524385 QKF524375:QKF524385 QUB524375:QUB524385 RDX524375:RDX524385 RNT524375:RNT524385 RXP524375:RXP524385 SHL524375:SHL524385 SRH524375:SRH524385 TBD524375:TBD524385 TKZ524375:TKZ524385 TUV524375:TUV524385 UER524375:UER524385 UON524375:UON524385 UYJ524375:UYJ524385 VIF524375:VIF524385 VSB524375:VSB524385 WBX524375:WBX524385 WLT524375:WLT524385 WVP524375:WVP524385 H589911:H589921 JD589911:JD589921 SZ589911:SZ589921 ACV589911:ACV589921 AMR589911:AMR589921 AWN589911:AWN589921 BGJ589911:BGJ589921 BQF589911:BQF589921 CAB589911:CAB589921 CJX589911:CJX589921 CTT589911:CTT589921 DDP589911:DDP589921 DNL589911:DNL589921 DXH589911:DXH589921 EHD589911:EHD589921 EQZ589911:EQZ589921 FAV589911:FAV589921 FKR589911:FKR589921 FUN589911:FUN589921 GEJ589911:GEJ589921 GOF589911:GOF589921 GYB589911:GYB589921 HHX589911:HHX589921 HRT589911:HRT589921 IBP589911:IBP589921 ILL589911:ILL589921 IVH589911:IVH589921 JFD589911:JFD589921 JOZ589911:JOZ589921 JYV589911:JYV589921 KIR589911:KIR589921 KSN589911:KSN589921 LCJ589911:LCJ589921 LMF589911:LMF589921 LWB589911:LWB589921 MFX589911:MFX589921 MPT589911:MPT589921 MZP589911:MZP589921 NJL589911:NJL589921 NTH589911:NTH589921 ODD589911:ODD589921 OMZ589911:OMZ589921 OWV589911:OWV589921 PGR589911:PGR589921 PQN589911:PQN589921 QAJ589911:QAJ589921 QKF589911:QKF589921 QUB589911:QUB589921 RDX589911:RDX589921 RNT589911:RNT589921 RXP589911:RXP589921 SHL589911:SHL589921 SRH589911:SRH589921 TBD589911:TBD589921 TKZ589911:TKZ589921 TUV589911:TUV589921 UER589911:UER589921 UON589911:UON589921 UYJ589911:UYJ589921 VIF589911:VIF589921 VSB589911:VSB589921 WBX589911:WBX589921 WLT589911:WLT589921 WVP589911:WVP589921 H655447:H655457 JD655447:JD655457 SZ655447:SZ655457 ACV655447:ACV655457 AMR655447:AMR655457 AWN655447:AWN655457 BGJ655447:BGJ655457 BQF655447:BQF655457 CAB655447:CAB655457 CJX655447:CJX655457 CTT655447:CTT655457 DDP655447:DDP655457 DNL655447:DNL655457 DXH655447:DXH655457 EHD655447:EHD655457 EQZ655447:EQZ655457 FAV655447:FAV655457 FKR655447:FKR655457 FUN655447:FUN655457 GEJ655447:GEJ655457 GOF655447:GOF655457 GYB655447:GYB655457 HHX655447:HHX655457 HRT655447:HRT655457 IBP655447:IBP655457 ILL655447:ILL655457 IVH655447:IVH655457 JFD655447:JFD655457 JOZ655447:JOZ655457 JYV655447:JYV655457 KIR655447:KIR655457 KSN655447:KSN655457 LCJ655447:LCJ655457 LMF655447:LMF655457 LWB655447:LWB655457 MFX655447:MFX655457 MPT655447:MPT655457 MZP655447:MZP655457 NJL655447:NJL655457 NTH655447:NTH655457 ODD655447:ODD655457 OMZ655447:OMZ655457 OWV655447:OWV655457 PGR655447:PGR655457 PQN655447:PQN655457 QAJ655447:QAJ655457 QKF655447:QKF655457 QUB655447:QUB655457 RDX655447:RDX655457 RNT655447:RNT655457 RXP655447:RXP655457 SHL655447:SHL655457 SRH655447:SRH655457 TBD655447:TBD655457 TKZ655447:TKZ655457 TUV655447:TUV655457 UER655447:UER655457 UON655447:UON655457 UYJ655447:UYJ655457 VIF655447:VIF655457 VSB655447:VSB655457 WBX655447:WBX655457 WLT655447:WLT655457 WVP655447:WVP655457 H720983:H720993 JD720983:JD720993 SZ720983:SZ720993 ACV720983:ACV720993 AMR720983:AMR720993 AWN720983:AWN720993 BGJ720983:BGJ720993 BQF720983:BQF720993 CAB720983:CAB720993 CJX720983:CJX720993 CTT720983:CTT720993 DDP720983:DDP720993 DNL720983:DNL720993 DXH720983:DXH720993 EHD720983:EHD720993 EQZ720983:EQZ720993 FAV720983:FAV720993 FKR720983:FKR720993 FUN720983:FUN720993 GEJ720983:GEJ720993 GOF720983:GOF720993 GYB720983:GYB720993 HHX720983:HHX720993 HRT720983:HRT720993 IBP720983:IBP720993 ILL720983:ILL720993 IVH720983:IVH720993 JFD720983:JFD720993 JOZ720983:JOZ720993 JYV720983:JYV720993 KIR720983:KIR720993 KSN720983:KSN720993 LCJ720983:LCJ720993 LMF720983:LMF720993 LWB720983:LWB720993 MFX720983:MFX720993 MPT720983:MPT720993 MZP720983:MZP720993 NJL720983:NJL720993 NTH720983:NTH720993 ODD720983:ODD720993 OMZ720983:OMZ720993 OWV720983:OWV720993 PGR720983:PGR720993 PQN720983:PQN720993 QAJ720983:QAJ720993 QKF720983:QKF720993 QUB720983:QUB720993 RDX720983:RDX720993 RNT720983:RNT720993 RXP720983:RXP720993 SHL720983:SHL720993 SRH720983:SRH720993 TBD720983:TBD720993 TKZ720983:TKZ720993 TUV720983:TUV720993 UER720983:UER720993 UON720983:UON720993 UYJ720983:UYJ720993 VIF720983:VIF720993 VSB720983:VSB720993 WBX720983:WBX720993 WLT720983:WLT720993 WVP720983:WVP720993 H786519:H786529 JD786519:JD786529 SZ786519:SZ786529 ACV786519:ACV786529 AMR786519:AMR786529 AWN786519:AWN786529 BGJ786519:BGJ786529 BQF786519:BQF786529 CAB786519:CAB786529 CJX786519:CJX786529 CTT786519:CTT786529 DDP786519:DDP786529 DNL786519:DNL786529 DXH786519:DXH786529 EHD786519:EHD786529 EQZ786519:EQZ786529 FAV786519:FAV786529 FKR786519:FKR786529 FUN786519:FUN786529 GEJ786519:GEJ786529 GOF786519:GOF786529 GYB786519:GYB786529 HHX786519:HHX786529 HRT786519:HRT786529 IBP786519:IBP786529 ILL786519:ILL786529 IVH786519:IVH786529 JFD786519:JFD786529 JOZ786519:JOZ786529 JYV786519:JYV786529 KIR786519:KIR786529 KSN786519:KSN786529 LCJ786519:LCJ786529 LMF786519:LMF786529 LWB786519:LWB786529 MFX786519:MFX786529 MPT786519:MPT786529 MZP786519:MZP786529 NJL786519:NJL786529 NTH786519:NTH786529 ODD786519:ODD786529 OMZ786519:OMZ786529 OWV786519:OWV786529 PGR786519:PGR786529 PQN786519:PQN786529 QAJ786519:QAJ786529 QKF786519:QKF786529 QUB786519:QUB786529 RDX786519:RDX786529 RNT786519:RNT786529 RXP786519:RXP786529 SHL786519:SHL786529 SRH786519:SRH786529 TBD786519:TBD786529 TKZ786519:TKZ786529 TUV786519:TUV786529 UER786519:UER786529 UON786519:UON786529 UYJ786519:UYJ786529 VIF786519:VIF786529 VSB786519:VSB786529 WBX786519:WBX786529 WLT786519:WLT786529 WVP786519:WVP786529 H852055:H852065 JD852055:JD852065 SZ852055:SZ852065 ACV852055:ACV852065 AMR852055:AMR852065 AWN852055:AWN852065 BGJ852055:BGJ852065 BQF852055:BQF852065 CAB852055:CAB852065 CJX852055:CJX852065 CTT852055:CTT852065 DDP852055:DDP852065 DNL852055:DNL852065 DXH852055:DXH852065 EHD852055:EHD852065 EQZ852055:EQZ852065 FAV852055:FAV852065 FKR852055:FKR852065 FUN852055:FUN852065 GEJ852055:GEJ852065 GOF852055:GOF852065 GYB852055:GYB852065 HHX852055:HHX852065 HRT852055:HRT852065 IBP852055:IBP852065 ILL852055:ILL852065 IVH852055:IVH852065 JFD852055:JFD852065 JOZ852055:JOZ852065 JYV852055:JYV852065 KIR852055:KIR852065 KSN852055:KSN852065 LCJ852055:LCJ852065 LMF852055:LMF852065 LWB852055:LWB852065 MFX852055:MFX852065 MPT852055:MPT852065 MZP852055:MZP852065 NJL852055:NJL852065 NTH852055:NTH852065 ODD852055:ODD852065 OMZ852055:OMZ852065 OWV852055:OWV852065 PGR852055:PGR852065 PQN852055:PQN852065 QAJ852055:QAJ852065 QKF852055:QKF852065 QUB852055:QUB852065 RDX852055:RDX852065 RNT852055:RNT852065 RXP852055:RXP852065 SHL852055:SHL852065 SRH852055:SRH852065 TBD852055:TBD852065 TKZ852055:TKZ852065 TUV852055:TUV852065 UER852055:UER852065 UON852055:UON852065 UYJ852055:UYJ852065 VIF852055:VIF852065 VSB852055:VSB852065 WBX852055:WBX852065 WLT852055:WLT852065 WVP852055:WVP852065 H917591:H917601 JD917591:JD917601 SZ917591:SZ917601 ACV917591:ACV917601 AMR917591:AMR917601 AWN917591:AWN917601 BGJ917591:BGJ917601 BQF917591:BQF917601 CAB917591:CAB917601 CJX917591:CJX917601 CTT917591:CTT917601 DDP917591:DDP917601 DNL917591:DNL917601 DXH917591:DXH917601 EHD917591:EHD917601 EQZ917591:EQZ917601 FAV917591:FAV917601 FKR917591:FKR917601 FUN917591:FUN917601 GEJ917591:GEJ917601 GOF917591:GOF917601 GYB917591:GYB917601 HHX917591:HHX917601 HRT917591:HRT917601 IBP917591:IBP917601 ILL917591:ILL917601 IVH917591:IVH917601 JFD917591:JFD917601 JOZ917591:JOZ917601 JYV917591:JYV917601 KIR917591:KIR917601 KSN917591:KSN917601 LCJ917591:LCJ917601 LMF917591:LMF917601 LWB917591:LWB917601 MFX917591:MFX917601 MPT917591:MPT917601 MZP917591:MZP917601 NJL917591:NJL917601 NTH917591:NTH917601 ODD917591:ODD917601 OMZ917591:OMZ917601 OWV917591:OWV917601 PGR917591:PGR917601 PQN917591:PQN917601 QAJ917591:QAJ917601 QKF917591:QKF917601 QUB917591:QUB917601 RDX917591:RDX917601 RNT917591:RNT917601 RXP917591:RXP917601 SHL917591:SHL917601 SRH917591:SRH917601 TBD917591:TBD917601 TKZ917591:TKZ917601 TUV917591:TUV917601 UER917591:UER917601 UON917591:UON917601 UYJ917591:UYJ917601 VIF917591:VIF917601 VSB917591:VSB917601 WBX917591:WBX917601 WLT917591:WLT917601 WVP917591:WVP917601 H983127:H983137 JD983127:JD983137 SZ983127:SZ983137 ACV983127:ACV983137 AMR983127:AMR983137 AWN983127:AWN983137 BGJ983127:BGJ983137 BQF983127:BQF983137 CAB983127:CAB983137 CJX983127:CJX983137 CTT983127:CTT983137 DDP983127:DDP983137 DNL983127:DNL983137 DXH983127:DXH983137 EHD983127:EHD983137 EQZ983127:EQZ983137 FAV983127:FAV983137 FKR983127:FKR983137 FUN983127:FUN983137 GEJ983127:GEJ983137 GOF983127:GOF983137 GYB983127:GYB983137 HHX983127:HHX983137 HRT983127:HRT983137 IBP983127:IBP983137 ILL983127:ILL983137 IVH983127:IVH983137 JFD983127:JFD983137 JOZ983127:JOZ983137 JYV983127:JYV983137 KIR983127:KIR983137 KSN983127:KSN983137 LCJ983127:LCJ983137 LMF983127:LMF983137 LWB983127:LWB983137 MFX983127:MFX983137 MPT983127:MPT983137 MZP983127:MZP983137 NJL983127:NJL983137 NTH983127:NTH983137 ODD983127:ODD983137 OMZ983127:OMZ983137 OWV983127:OWV983137 PGR983127:PGR983137 PQN983127:PQN983137 QAJ983127:QAJ983137 QKF983127:QKF983137 QUB983127:QUB983137 RDX983127:RDX983137 RNT983127:RNT983137 RXP983127:RXP983137 SHL983127:SHL983137 SRH983127:SRH983137 TBD983127:TBD983137 TKZ983127:TKZ983137 TUV983127:TUV983137 UER983127:UER983137 UON983127:UON983137 UYJ983127:UYJ983137 VIF983127:VIF983137 VSB983127:VSB983137 WBX983127:WBX983137 WLT983127:WLT983137 WVP983127:WVP983137 H29 JD29 SZ29 ACV29 AMR29 AWN29 BGJ29 BQF29 CAB29 CJX29 CTT29 DDP29 DNL29 DXH29 EHD29 EQZ29 FAV29 FKR29 FUN29 GEJ29 GOF29 GYB29 HHX29 HRT29 IBP29 ILL29 IVH29 JFD29 JOZ29 JYV29 KIR29 KSN29 LCJ29 LMF29 LWB29 MFX29 MPT29 MZP29 NJL29 NTH29 ODD29 OMZ29 OWV29 PGR29 PQN29 QAJ29 QKF29 QUB29 RDX29 RNT29 RXP29 SHL29 SRH29 TBD29 TKZ29 TUV29 UER29 UON29 UYJ29 VIF29 VSB29 WBX29 WLT29 WVP29 H65568 JD65568 SZ65568 ACV65568 AMR65568 AWN65568 BGJ65568 BQF65568 CAB65568 CJX65568 CTT65568 DDP65568 DNL65568 DXH65568 EHD65568 EQZ65568 FAV65568 FKR65568 FUN65568 GEJ65568 GOF65568 GYB65568 HHX65568 HRT65568 IBP65568 ILL65568 IVH65568 JFD65568 JOZ65568 JYV65568 KIR65568 KSN65568 LCJ65568 LMF65568 LWB65568 MFX65568 MPT65568 MZP65568 NJL65568 NTH65568 ODD65568 OMZ65568 OWV65568 PGR65568 PQN65568 QAJ65568 QKF65568 QUB65568 RDX65568 RNT65568 RXP65568 SHL65568 SRH65568 TBD65568 TKZ65568 TUV65568 UER65568 UON65568 UYJ65568 VIF65568 VSB65568 WBX65568 WLT65568 WVP65568 H131104 JD131104 SZ131104 ACV131104 AMR131104 AWN131104 BGJ131104 BQF131104 CAB131104 CJX131104 CTT131104 DDP131104 DNL131104 DXH131104 EHD131104 EQZ131104 FAV131104 FKR131104 FUN131104 GEJ131104 GOF131104 GYB131104 HHX131104 HRT131104 IBP131104 ILL131104 IVH131104 JFD131104 JOZ131104 JYV131104 KIR131104 KSN131104 LCJ131104 LMF131104 LWB131104 MFX131104 MPT131104 MZP131104 NJL131104 NTH131104 ODD131104 OMZ131104 OWV131104 PGR131104 PQN131104 QAJ131104 QKF131104 QUB131104 RDX131104 RNT131104 RXP131104 SHL131104 SRH131104 TBD131104 TKZ131104 TUV131104 UER131104 UON131104 UYJ131104 VIF131104 VSB131104 WBX131104 WLT131104 WVP131104 H196640 JD196640 SZ196640 ACV196640 AMR196640 AWN196640 BGJ196640 BQF196640 CAB196640 CJX196640 CTT196640 DDP196640 DNL196640 DXH196640 EHD196640 EQZ196640 FAV196640 FKR196640 FUN196640 GEJ196640 GOF196640 GYB196640 HHX196640 HRT196640 IBP196640 ILL196640 IVH196640 JFD196640 JOZ196640 JYV196640 KIR196640 KSN196640 LCJ196640 LMF196640 LWB196640 MFX196640 MPT196640 MZP196640 NJL196640 NTH196640 ODD196640 OMZ196640 OWV196640 PGR196640 PQN196640 QAJ196640 QKF196640 QUB196640 RDX196640 RNT196640 RXP196640 SHL196640 SRH196640 TBD196640 TKZ196640 TUV196640 UER196640 UON196640 UYJ196640 VIF196640 VSB196640 WBX196640 WLT196640 WVP196640 H262176 JD262176 SZ262176 ACV262176 AMR262176 AWN262176 BGJ262176 BQF262176 CAB262176 CJX262176 CTT262176 DDP262176 DNL262176 DXH262176 EHD262176 EQZ262176 FAV262176 FKR262176 FUN262176 GEJ262176 GOF262176 GYB262176 HHX262176 HRT262176 IBP262176 ILL262176 IVH262176 JFD262176 JOZ262176 JYV262176 KIR262176 KSN262176 LCJ262176 LMF262176 LWB262176 MFX262176 MPT262176 MZP262176 NJL262176 NTH262176 ODD262176 OMZ262176 OWV262176 PGR262176 PQN262176 QAJ262176 QKF262176 QUB262176 RDX262176 RNT262176 RXP262176 SHL262176 SRH262176 TBD262176 TKZ262176 TUV262176 UER262176 UON262176 UYJ262176 VIF262176 VSB262176 WBX262176 WLT262176 WVP262176 H327712 JD327712 SZ327712 ACV327712 AMR327712 AWN327712 BGJ327712 BQF327712 CAB327712 CJX327712 CTT327712 DDP327712 DNL327712 DXH327712 EHD327712 EQZ327712 FAV327712 FKR327712 FUN327712 GEJ327712 GOF327712 GYB327712 HHX327712 HRT327712 IBP327712 ILL327712 IVH327712 JFD327712 JOZ327712 JYV327712 KIR327712 KSN327712 LCJ327712 LMF327712 LWB327712 MFX327712 MPT327712 MZP327712 NJL327712 NTH327712 ODD327712 OMZ327712 OWV327712 PGR327712 PQN327712 QAJ327712 QKF327712 QUB327712 RDX327712 RNT327712 RXP327712 SHL327712 SRH327712 TBD327712 TKZ327712 TUV327712 UER327712 UON327712 UYJ327712 VIF327712 VSB327712 WBX327712 WLT327712 WVP327712 H393248 JD393248 SZ393248 ACV393248 AMR393248 AWN393248 BGJ393248 BQF393248 CAB393248 CJX393248 CTT393248 DDP393248 DNL393248 DXH393248 EHD393248 EQZ393248 FAV393248 FKR393248 FUN393248 GEJ393248 GOF393248 GYB393248 HHX393248 HRT393248 IBP393248 ILL393248 IVH393248 JFD393248 JOZ393248 JYV393248 KIR393248 KSN393248 LCJ393248 LMF393248 LWB393248 MFX393248 MPT393248 MZP393248 NJL393248 NTH393248 ODD393248 OMZ393248 OWV393248 PGR393248 PQN393248 QAJ393248 QKF393248 QUB393248 RDX393248 RNT393248 RXP393248 SHL393248 SRH393248 TBD393248 TKZ393248 TUV393248 UER393248 UON393248 UYJ393248 VIF393248 VSB393248 WBX393248 WLT393248 WVP393248 H458784 JD458784 SZ458784 ACV458784 AMR458784 AWN458784 BGJ458784 BQF458784 CAB458784 CJX458784 CTT458784 DDP458784 DNL458784 DXH458784 EHD458784 EQZ458784 FAV458784 FKR458784 FUN458784 GEJ458784 GOF458784 GYB458784 HHX458784 HRT458784 IBP458784 ILL458784 IVH458784 JFD458784 JOZ458784 JYV458784 KIR458784 KSN458784 LCJ458784 LMF458784 LWB458784 MFX458784 MPT458784 MZP458784 NJL458784 NTH458784 ODD458784 OMZ458784 OWV458784 PGR458784 PQN458784 QAJ458784 QKF458784 QUB458784 RDX458784 RNT458784 RXP458784 SHL458784 SRH458784 TBD458784 TKZ458784 TUV458784 UER458784 UON458784 UYJ458784 VIF458784 VSB458784 WBX458784 WLT458784 WVP458784 H524320 JD524320 SZ524320 ACV524320 AMR524320 AWN524320 BGJ524320 BQF524320 CAB524320 CJX524320 CTT524320 DDP524320 DNL524320 DXH524320 EHD524320 EQZ524320 FAV524320 FKR524320 FUN524320 GEJ524320 GOF524320 GYB524320 HHX524320 HRT524320 IBP524320 ILL524320 IVH524320 JFD524320 JOZ524320 JYV524320 KIR524320 KSN524320 LCJ524320 LMF524320 LWB524320 MFX524320 MPT524320 MZP524320 NJL524320 NTH524320 ODD524320 OMZ524320 OWV524320 PGR524320 PQN524320 QAJ524320 QKF524320 QUB524320 RDX524320 RNT524320 RXP524320 SHL524320 SRH524320 TBD524320 TKZ524320 TUV524320 UER524320 UON524320 UYJ524320 VIF524320 VSB524320 WBX524320 WLT524320 WVP524320 H589856 JD589856 SZ589856 ACV589856 AMR589856 AWN589856 BGJ589856 BQF589856 CAB589856 CJX589856 CTT589856 DDP589856 DNL589856 DXH589856 EHD589856 EQZ589856 FAV589856 FKR589856 FUN589856 GEJ589856 GOF589856 GYB589856 HHX589856 HRT589856 IBP589856 ILL589856 IVH589856 JFD589856 JOZ589856 JYV589856 KIR589856 KSN589856 LCJ589856 LMF589856 LWB589856 MFX589856 MPT589856 MZP589856 NJL589856 NTH589856 ODD589856 OMZ589856 OWV589856 PGR589856 PQN589856 QAJ589856 QKF589856 QUB589856 RDX589856 RNT589856 RXP589856 SHL589856 SRH589856 TBD589856 TKZ589856 TUV589856 UER589856 UON589856 UYJ589856 VIF589856 VSB589856 WBX589856 WLT589856 WVP589856 H655392 JD655392 SZ655392 ACV655392 AMR655392 AWN655392 BGJ655392 BQF655392 CAB655392 CJX655392 CTT655392 DDP655392 DNL655392 DXH655392 EHD655392 EQZ655392 FAV655392 FKR655392 FUN655392 GEJ655392 GOF655392 GYB655392 HHX655392 HRT655392 IBP655392 ILL655392 IVH655392 JFD655392 JOZ655392 JYV655392 KIR655392 KSN655392 LCJ655392 LMF655392 LWB655392 MFX655392 MPT655392 MZP655392 NJL655392 NTH655392 ODD655392 OMZ655392 OWV655392 PGR655392 PQN655392 QAJ655392 QKF655392 QUB655392 RDX655392 RNT655392 RXP655392 SHL655392 SRH655392 TBD655392 TKZ655392 TUV655392 UER655392 UON655392 UYJ655392 VIF655392 VSB655392 WBX655392 WLT655392 WVP655392 H720928 JD720928 SZ720928 ACV720928 AMR720928 AWN720928 BGJ720928 BQF720928 CAB720928 CJX720928 CTT720928 DDP720928 DNL720928 DXH720928 EHD720928 EQZ720928 FAV720928 FKR720928 FUN720928 GEJ720928 GOF720928 GYB720928 HHX720928 HRT720928 IBP720928 ILL720928 IVH720928 JFD720928 JOZ720928 JYV720928 KIR720928 KSN720928 LCJ720928 LMF720928 LWB720928 MFX720928 MPT720928 MZP720928 NJL720928 NTH720928 ODD720928 OMZ720928 OWV720928 PGR720928 PQN720928 QAJ720928 QKF720928 QUB720928 RDX720928 RNT720928 RXP720928 SHL720928 SRH720928 TBD720928 TKZ720928 TUV720928 UER720928 UON720928 UYJ720928 VIF720928 VSB720928 WBX720928 WLT720928 WVP720928 H786464 JD786464 SZ786464 ACV786464 AMR786464 AWN786464 BGJ786464 BQF786464 CAB786464 CJX786464 CTT786464 DDP786464 DNL786464 DXH786464 EHD786464 EQZ786464 FAV786464 FKR786464 FUN786464 GEJ786464 GOF786464 GYB786464 HHX786464 HRT786464 IBP786464 ILL786464 IVH786464 JFD786464 JOZ786464 JYV786464 KIR786464 KSN786464 LCJ786464 LMF786464 LWB786464 MFX786464 MPT786464 MZP786464 NJL786464 NTH786464 ODD786464 OMZ786464 OWV786464 PGR786464 PQN786464 QAJ786464 QKF786464 QUB786464 RDX786464 RNT786464 RXP786464 SHL786464 SRH786464 TBD786464 TKZ786464 TUV786464 UER786464 UON786464 UYJ786464 VIF786464 VSB786464 WBX786464 WLT786464 WVP786464 H852000 JD852000 SZ852000 ACV852000 AMR852000 AWN852000 BGJ852000 BQF852000 CAB852000 CJX852000 CTT852000 DDP852000 DNL852000 DXH852000 EHD852000 EQZ852000 FAV852000 FKR852000 FUN852000 GEJ852000 GOF852000 GYB852000 HHX852000 HRT852000 IBP852000 ILL852000 IVH852000 JFD852000 JOZ852000 JYV852000 KIR852000 KSN852000 LCJ852000 LMF852000 LWB852000 MFX852000 MPT852000 MZP852000 NJL852000 NTH852000 ODD852000 OMZ852000 OWV852000 PGR852000 PQN852000 QAJ852000 QKF852000 QUB852000 RDX852000 RNT852000 RXP852000 SHL852000 SRH852000 TBD852000 TKZ852000 TUV852000 UER852000 UON852000 UYJ852000 VIF852000 VSB852000 WBX852000 WLT852000 WVP852000 H917536 JD917536 SZ917536 ACV917536 AMR917536 AWN917536 BGJ917536 BQF917536 CAB917536 CJX917536 CTT917536 DDP917536 DNL917536 DXH917536 EHD917536 EQZ917536 FAV917536 FKR917536 FUN917536 GEJ917536 GOF917536 GYB917536 HHX917536 HRT917536 IBP917536 ILL917536 IVH917536 JFD917536 JOZ917536 JYV917536 KIR917536 KSN917536 LCJ917536 LMF917536 LWB917536 MFX917536 MPT917536 MZP917536 NJL917536 NTH917536 ODD917536 OMZ917536 OWV917536 PGR917536 PQN917536 QAJ917536 QKF917536 QUB917536 RDX917536 RNT917536 RXP917536 SHL917536 SRH917536 TBD917536 TKZ917536 TUV917536 UER917536 UON917536 UYJ917536 VIF917536 VSB917536 WBX917536 WLT917536 WVP917536 H983072 JD983072 SZ983072 ACV983072 AMR983072 AWN983072 BGJ983072 BQF983072 CAB983072 CJX983072 CTT983072 DDP983072 DNL983072 DXH983072 EHD983072 EQZ983072 FAV983072 FKR983072 FUN983072 GEJ983072 GOF983072 GYB983072 HHX983072 HRT983072 IBP983072 ILL983072 IVH983072 JFD983072 JOZ983072 JYV983072 KIR983072 KSN983072 LCJ983072 LMF983072 LWB983072 MFX983072 MPT983072 MZP983072 NJL983072 NTH983072 ODD983072 OMZ983072 OWV983072 PGR983072 PQN983072 QAJ983072 QKF983072 QUB983072 RDX983072 RNT983072 RXP983072 SHL983072 SRH983072 TBD983072 TKZ983072 TUV983072 UER983072 UON983072 UYJ983072 VIF983072 VSB983072 WBX983072 WLT983072 WVP983072 H47 JD47 SZ47 ACV47 AMR47 AWN47 BGJ47 BQF47 CAB47 CJX47 CTT47 DDP47 DNL47 DXH47 EHD47 EQZ47 FAV47 FKR47 FUN47 GEJ47 GOF47 GYB47 HHX47 HRT47 IBP47 ILL47 IVH47 JFD47 JOZ47 JYV47 KIR47 KSN47 LCJ47 LMF47 LWB47 MFX47 MPT47 MZP47 NJL47 NTH47 ODD47 OMZ47 OWV47 PGR47 PQN47 QAJ47 QKF47 QUB47 RDX47 RNT47 RXP47 SHL47 SRH47 TBD47 TKZ47 TUV47 UER47 UON47 UYJ47 VIF47 VSB47 WBX47 WLT47 WVP47 H65583 JD65583 SZ65583 ACV65583 AMR65583 AWN65583 BGJ65583 BQF65583 CAB65583 CJX65583 CTT65583 DDP65583 DNL65583 DXH65583 EHD65583 EQZ65583 FAV65583 FKR65583 FUN65583 GEJ65583 GOF65583 GYB65583 HHX65583 HRT65583 IBP65583 ILL65583 IVH65583 JFD65583 JOZ65583 JYV65583 KIR65583 KSN65583 LCJ65583 LMF65583 LWB65583 MFX65583 MPT65583 MZP65583 NJL65583 NTH65583 ODD65583 OMZ65583 OWV65583 PGR65583 PQN65583 QAJ65583 QKF65583 QUB65583 RDX65583 RNT65583 RXP65583 SHL65583 SRH65583 TBD65583 TKZ65583 TUV65583 UER65583 UON65583 UYJ65583 VIF65583 VSB65583 WBX65583 WLT65583 WVP65583 H131119 JD131119 SZ131119 ACV131119 AMR131119 AWN131119 BGJ131119 BQF131119 CAB131119 CJX131119 CTT131119 DDP131119 DNL131119 DXH131119 EHD131119 EQZ131119 FAV131119 FKR131119 FUN131119 GEJ131119 GOF131119 GYB131119 HHX131119 HRT131119 IBP131119 ILL131119 IVH131119 JFD131119 JOZ131119 JYV131119 KIR131119 KSN131119 LCJ131119 LMF131119 LWB131119 MFX131119 MPT131119 MZP131119 NJL131119 NTH131119 ODD131119 OMZ131119 OWV131119 PGR131119 PQN131119 QAJ131119 QKF131119 QUB131119 RDX131119 RNT131119 RXP131119 SHL131119 SRH131119 TBD131119 TKZ131119 TUV131119 UER131119 UON131119 UYJ131119 VIF131119 VSB131119 WBX131119 WLT131119 WVP131119 H196655 JD196655 SZ196655 ACV196655 AMR196655 AWN196655 BGJ196655 BQF196655 CAB196655 CJX196655 CTT196655 DDP196655 DNL196655 DXH196655 EHD196655 EQZ196655 FAV196655 FKR196655 FUN196655 GEJ196655 GOF196655 GYB196655 HHX196655 HRT196655 IBP196655 ILL196655 IVH196655 JFD196655 JOZ196655 JYV196655 KIR196655 KSN196655 LCJ196655 LMF196655 LWB196655 MFX196655 MPT196655 MZP196655 NJL196655 NTH196655 ODD196655 OMZ196655 OWV196655 PGR196655 PQN196655 QAJ196655 QKF196655 QUB196655 RDX196655 RNT196655 RXP196655 SHL196655 SRH196655 TBD196655 TKZ196655 TUV196655 UER196655 UON196655 UYJ196655 VIF196655 VSB196655 WBX196655 WLT196655 WVP196655 H262191 JD262191 SZ262191 ACV262191 AMR262191 AWN262191 BGJ262191 BQF262191 CAB262191 CJX262191 CTT262191 DDP262191 DNL262191 DXH262191 EHD262191 EQZ262191 FAV262191 FKR262191 FUN262191 GEJ262191 GOF262191 GYB262191 HHX262191 HRT262191 IBP262191 ILL262191 IVH262191 JFD262191 JOZ262191 JYV262191 KIR262191 KSN262191 LCJ262191 LMF262191 LWB262191 MFX262191 MPT262191 MZP262191 NJL262191 NTH262191 ODD262191 OMZ262191 OWV262191 PGR262191 PQN262191 QAJ262191 QKF262191 QUB262191 RDX262191 RNT262191 RXP262191 SHL262191 SRH262191 TBD262191 TKZ262191 TUV262191 UER262191 UON262191 UYJ262191 VIF262191 VSB262191 WBX262191 WLT262191 WVP262191 H327727 JD327727 SZ327727 ACV327727 AMR327727 AWN327727 BGJ327727 BQF327727 CAB327727 CJX327727 CTT327727 DDP327727 DNL327727 DXH327727 EHD327727 EQZ327727 FAV327727 FKR327727 FUN327727 GEJ327727 GOF327727 GYB327727 HHX327727 HRT327727 IBP327727 ILL327727 IVH327727 JFD327727 JOZ327727 JYV327727 KIR327727 KSN327727 LCJ327727 LMF327727 LWB327727 MFX327727 MPT327727 MZP327727 NJL327727 NTH327727 ODD327727 OMZ327727 OWV327727 PGR327727 PQN327727 QAJ327727 QKF327727 QUB327727 RDX327727 RNT327727 RXP327727 SHL327727 SRH327727 TBD327727 TKZ327727 TUV327727 UER327727 UON327727 UYJ327727 VIF327727 VSB327727 WBX327727 WLT327727 WVP327727 H393263 JD393263 SZ393263 ACV393263 AMR393263 AWN393263 BGJ393263 BQF393263 CAB393263 CJX393263 CTT393263 DDP393263 DNL393263 DXH393263 EHD393263 EQZ393263 FAV393263 FKR393263 FUN393263 GEJ393263 GOF393263 GYB393263 HHX393263 HRT393263 IBP393263 ILL393263 IVH393263 JFD393263 JOZ393263 JYV393263 KIR393263 KSN393263 LCJ393263 LMF393263 LWB393263 MFX393263 MPT393263 MZP393263 NJL393263 NTH393263 ODD393263 OMZ393263 OWV393263 PGR393263 PQN393263 QAJ393263 QKF393263 QUB393263 RDX393263 RNT393263 RXP393263 SHL393263 SRH393263 TBD393263 TKZ393263 TUV393263 UER393263 UON393263 UYJ393263 VIF393263 VSB393263 WBX393263 WLT393263 WVP393263 H458799 JD458799 SZ458799 ACV458799 AMR458799 AWN458799 BGJ458799 BQF458799 CAB458799 CJX458799 CTT458799 DDP458799 DNL458799 DXH458799 EHD458799 EQZ458799 FAV458799 FKR458799 FUN458799 GEJ458799 GOF458799 GYB458799 HHX458799 HRT458799 IBP458799 ILL458799 IVH458799 JFD458799 JOZ458799 JYV458799 KIR458799 KSN458799 LCJ458799 LMF458799 LWB458799 MFX458799 MPT458799 MZP458799 NJL458799 NTH458799 ODD458799 OMZ458799 OWV458799 PGR458799 PQN458799 QAJ458799 QKF458799 QUB458799 RDX458799 RNT458799 RXP458799 SHL458799 SRH458799 TBD458799 TKZ458799 TUV458799 UER458799 UON458799 UYJ458799 VIF458799 VSB458799 WBX458799 WLT458799 WVP458799 H524335 JD524335 SZ524335 ACV524335 AMR524335 AWN524335 BGJ524335 BQF524335 CAB524335 CJX524335 CTT524335 DDP524335 DNL524335 DXH524335 EHD524335 EQZ524335 FAV524335 FKR524335 FUN524335 GEJ524335 GOF524335 GYB524335 HHX524335 HRT524335 IBP524335 ILL524335 IVH524335 JFD524335 JOZ524335 JYV524335 KIR524335 KSN524335 LCJ524335 LMF524335 LWB524335 MFX524335 MPT524335 MZP524335 NJL524335 NTH524335 ODD524335 OMZ524335 OWV524335 PGR524335 PQN524335 QAJ524335 QKF524335 QUB524335 RDX524335 RNT524335 RXP524335 SHL524335 SRH524335 TBD524335 TKZ524335 TUV524335 UER524335 UON524335 UYJ524335 VIF524335 VSB524335 WBX524335 WLT524335 WVP524335 H589871 JD589871 SZ589871 ACV589871 AMR589871 AWN589871 BGJ589871 BQF589871 CAB589871 CJX589871 CTT589871 DDP589871 DNL589871 DXH589871 EHD589871 EQZ589871 FAV589871 FKR589871 FUN589871 GEJ589871 GOF589871 GYB589871 HHX589871 HRT589871 IBP589871 ILL589871 IVH589871 JFD589871 JOZ589871 JYV589871 KIR589871 KSN589871 LCJ589871 LMF589871 LWB589871 MFX589871 MPT589871 MZP589871 NJL589871 NTH589871 ODD589871 OMZ589871 OWV589871 PGR589871 PQN589871 QAJ589871 QKF589871 QUB589871 RDX589871 RNT589871 RXP589871 SHL589871 SRH589871 TBD589871 TKZ589871 TUV589871 UER589871 UON589871 UYJ589871 VIF589871 VSB589871 WBX589871 WLT589871 WVP589871 H655407 JD655407 SZ655407 ACV655407 AMR655407 AWN655407 BGJ655407 BQF655407 CAB655407 CJX655407 CTT655407 DDP655407 DNL655407 DXH655407 EHD655407 EQZ655407 FAV655407 FKR655407 FUN655407 GEJ655407 GOF655407 GYB655407 HHX655407 HRT655407 IBP655407 ILL655407 IVH655407 JFD655407 JOZ655407 JYV655407 KIR655407 KSN655407 LCJ655407 LMF655407 LWB655407 MFX655407 MPT655407 MZP655407 NJL655407 NTH655407 ODD655407 OMZ655407 OWV655407 PGR655407 PQN655407 QAJ655407 QKF655407 QUB655407 RDX655407 RNT655407 RXP655407 SHL655407 SRH655407 TBD655407 TKZ655407 TUV655407 UER655407 UON655407 UYJ655407 VIF655407 VSB655407 WBX655407 WLT655407 WVP655407 H720943 JD720943 SZ720943 ACV720943 AMR720943 AWN720943 BGJ720943 BQF720943 CAB720943 CJX720943 CTT720943 DDP720943 DNL720943 DXH720943 EHD720943 EQZ720943 FAV720943 FKR720943 FUN720943 GEJ720943 GOF720943 GYB720943 HHX720943 HRT720943 IBP720943 ILL720943 IVH720943 JFD720943 JOZ720943 JYV720943 KIR720943 KSN720943 LCJ720943 LMF720943 LWB720943 MFX720943 MPT720943 MZP720943 NJL720943 NTH720943 ODD720943 OMZ720943 OWV720943 PGR720943 PQN720943 QAJ720943 QKF720943 QUB720943 RDX720943 RNT720943 RXP720943 SHL720943 SRH720943 TBD720943 TKZ720943 TUV720943 UER720943 UON720943 UYJ720943 VIF720943 VSB720943 WBX720943 WLT720943 WVP720943 H786479 JD786479 SZ786479 ACV786479 AMR786479 AWN786479 BGJ786479 BQF786479 CAB786479 CJX786479 CTT786479 DDP786479 DNL786479 DXH786479 EHD786479 EQZ786479 FAV786479 FKR786479 FUN786479 GEJ786479 GOF786479 GYB786479 HHX786479 HRT786479 IBP786479 ILL786479 IVH786479 JFD786479 JOZ786479 JYV786479 KIR786479 KSN786479 LCJ786479 LMF786479 LWB786479 MFX786479 MPT786479 MZP786479 NJL786479 NTH786479 ODD786479 OMZ786479 OWV786479 PGR786479 PQN786479 QAJ786479 QKF786479 QUB786479 RDX786479 RNT786479 RXP786479 SHL786479 SRH786479 TBD786479 TKZ786479 TUV786479 UER786479 UON786479 UYJ786479 VIF786479 VSB786479 WBX786479 WLT786479 WVP786479 H852015 JD852015 SZ852015 ACV852015 AMR852015 AWN852015 BGJ852015 BQF852015 CAB852015 CJX852015 CTT852015 DDP852015 DNL852015 DXH852015 EHD852015 EQZ852015 FAV852015 FKR852015 FUN852015 GEJ852015 GOF852015 GYB852015 HHX852015 HRT852015 IBP852015 ILL852015 IVH852015 JFD852015 JOZ852015 JYV852015 KIR852015 KSN852015 LCJ852015 LMF852015 LWB852015 MFX852015 MPT852015 MZP852015 NJL852015 NTH852015 ODD852015 OMZ852015 OWV852015 PGR852015 PQN852015 QAJ852015 QKF852015 QUB852015 RDX852015 RNT852015 RXP852015 SHL852015 SRH852015 TBD852015 TKZ852015 TUV852015 UER852015 UON852015 UYJ852015 VIF852015 VSB852015 WBX852015 WLT852015 WVP852015 H917551 JD917551 SZ917551 ACV917551 AMR917551 AWN917551 BGJ917551 BQF917551 CAB917551 CJX917551 CTT917551 DDP917551 DNL917551 DXH917551 EHD917551 EQZ917551 FAV917551 FKR917551 FUN917551 GEJ917551 GOF917551 GYB917551 HHX917551 HRT917551 IBP917551 ILL917551 IVH917551 JFD917551 JOZ917551 JYV917551 KIR917551 KSN917551 LCJ917551 LMF917551 LWB917551 MFX917551 MPT917551 MZP917551 NJL917551 NTH917551 ODD917551 OMZ917551 OWV917551 PGR917551 PQN917551 QAJ917551 QKF917551 QUB917551 RDX917551 RNT917551 RXP917551 SHL917551 SRH917551 TBD917551 TKZ917551 TUV917551 UER917551 UON917551 UYJ917551 VIF917551 VSB917551 WBX917551 WLT917551 WVP917551 H983087 JD983087 SZ983087 ACV983087 AMR983087 AWN983087 BGJ983087 BQF983087 CAB983087 CJX983087 CTT983087 DDP983087 DNL983087 DXH983087 EHD983087 EQZ983087 FAV983087 FKR983087 FUN983087 GEJ983087 GOF983087 GYB983087 HHX983087 HRT983087 IBP983087 ILL983087 IVH983087 JFD983087 JOZ983087 JYV983087 KIR983087 KSN983087 LCJ983087 LMF983087 LWB983087 MFX983087 MPT983087 MZP983087 NJL983087 NTH983087 ODD983087 OMZ983087 OWV983087 PGR983087 PQN983087 QAJ983087 QKF983087 QUB983087 RDX983087 RNT983087 RXP983087 SHL983087 SRH983087 TBD983087 TKZ983087 TUV983087 UER983087 UON983087 UYJ983087 VIF983087 VSB983087 WBX983087 WLT983087 WVP983087 H35 JD35 SZ35 ACV35 AMR35 AWN35 BGJ35 BQF35 CAB35 CJX35 CTT35 DDP35 DNL35 DXH35 EHD35 EQZ35 FAV35 FKR35 FUN35 GEJ35 GOF35 GYB35 HHX35 HRT35 IBP35 ILL35 IVH35 JFD35 JOZ35 JYV35 KIR35 KSN35 LCJ35 LMF35 LWB35 MFX35 MPT35 MZP35 NJL35 NTH35 ODD35 OMZ35 OWV35 PGR35 PQN35 QAJ35 QKF35 QUB35 RDX35 RNT35 RXP35 SHL35 SRH35 TBD35 TKZ35 TUV35 UER35 UON35 UYJ35 VIF35 VSB35 WBX35 WLT35 WVP35 H65573 JD65573 SZ65573 ACV65573 AMR65573 AWN65573 BGJ65573 BQF65573 CAB65573 CJX65573 CTT65573 DDP65573 DNL65573 DXH65573 EHD65573 EQZ65573 FAV65573 FKR65573 FUN65573 GEJ65573 GOF65573 GYB65573 HHX65573 HRT65573 IBP65573 ILL65573 IVH65573 JFD65573 JOZ65573 JYV65573 KIR65573 KSN65573 LCJ65573 LMF65573 LWB65573 MFX65573 MPT65573 MZP65573 NJL65573 NTH65573 ODD65573 OMZ65573 OWV65573 PGR65573 PQN65573 QAJ65573 QKF65573 QUB65573 RDX65573 RNT65573 RXP65573 SHL65573 SRH65573 TBD65573 TKZ65573 TUV65573 UER65573 UON65573 UYJ65573 VIF65573 VSB65573 WBX65573 WLT65573 WVP65573 H131109 JD131109 SZ131109 ACV131109 AMR131109 AWN131109 BGJ131109 BQF131109 CAB131109 CJX131109 CTT131109 DDP131109 DNL131109 DXH131109 EHD131109 EQZ131109 FAV131109 FKR131109 FUN131109 GEJ131109 GOF131109 GYB131109 HHX131109 HRT131109 IBP131109 ILL131109 IVH131109 JFD131109 JOZ131109 JYV131109 KIR131109 KSN131109 LCJ131109 LMF131109 LWB131109 MFX131109 MPT131109 MZP131109 NJL131109 NTH131109 ODD131109 OMZ131109 OWV131109 PGR131109 PQN131109 QAJ131109 QKF131109 QUB131109 RDX131109 RNT131109 RXP131109 SHL131109 SRH131109 TBD131109 TKZ131109 TUV131109 UER131109 UON131109 UYJ131109 VIF131109 VSB131109 WBX131109 WLT131109 WVP131109 H196645 JD196645 SZ196645 ACV196645 AMR196645 AWN196645 BGJ196645 BQF196645 CAB196645 CJX196645 CTT196645 DDP196645 DNL196645 DXH196645 EHD196645 EQZ196645 FAV196645 FKR196645 FUN196645 GEJ196645 GOF196645 GYB196645 HHX196645 HRT196645 IBP196645 ILL196645 IVH196645 JFD196645 JOZ196645 JYV196645 KIR196645 KSN196645 LCJ196645 LMF196645 LWB196645 MFX196645 MPT196645 MZP196645 NJL196645 NTH196645 ODD196645 OMZ196645 OWV196645 PGR196645 PQN196645 QAJ196645 QKF196645 QUB196645 RDX196645 RNT196645 RXP196645 SHL196645 SRH196645 TBD196645 TKZ196645 TUV196645 UER196645 UON196645 UYJ196645 VIF196645 VSB196645 WBX196645 WLT196645 WVP196645 H262181 JD262181 SZ262181 ACV262181 AMR262181 AWN262181 BGJ262181 BQF262181 CAB262181 CJX262181 CTT262181 DDP262181 DNL262181 DXH262181 EHD262181 EQZ262181 FAV262181 FKR262181 FUN262181 GEJ262181 GOF262181 GYB262181 HHX262181 HRT262181 IBP262181 ILL262181 IVH262181 JFD262181 JOZ262181 JYV262181 KIR262181 KSN262181 LCJ262181 LMF262181 LWB262181 MFX262181 MPT262181 MZP262181 NJL262181 NTH262181 ODD262181 OMZ262181 OWV262181 PGR262181 PQN262181 QAJ262181 QKF262181 QUB262181 RDX262181 RNT262181 RXP262181 SHL262181 SRH262181 TBD262181 TKZ262181 TUV262181 UER262181 UON262181 UYJ262181 VIF262181 VSB262181 WBX262181 WLT262181 WVP262181 H327717 JD327717 SZ327717 ACV327717 AMR327717 AWN327717 BGJ327717 BQF327717 CAB327717 CJX327717 CTT327717 DDP327717 DNL327717 DXH327717 EHD327717 EQZ327717 FAV327717 FKR327717 FUN327717 GEJ327717 GOF327717 GYB327717 HHX327717 HRT327717 IBP327717 ILL327717 IVH327717 JFD327717 JOZ327717 JYV327717 KIR327717 KSN327717 LCJ327717 LMF327717 LWB327717 MFX327717 MPT327717 MZP327717 NJL327717 NTH327717 ODD327717 OMZ327717 OWV327717 PGR327717 PQN327717 QAJ327717 QKF327717 QUB327717 RDX327717 RNT327717 RXP327717 SHL327717 SRH327717 TBD327717 TKZ327717 TUV327717 UER327717 UON327717 UYJ327717 VIF327717 VSB327717 WBX327717 WLT327717 WVP327717 H393253 JD393253 SZ393253 ACV393253 AMR393253 AWN393253 BGJ393253 BQF393253 CAB393253 CJX393253 CTT393253 DDP393253 DNL393253 DXH393253 EHD393253 EQZ393253 FAV393253 FKR393253 FUN393253 GEJ393253 GOF393253 GYB393253 HHX393253 HRT393253 IBP393253 ILL393253 IVH393253 JFD393253 JOZ393253 JYV393253 KIR393253 KSN393253 LCJ393253 LMF393253 LWB393253 MFX393253 MPT393253 MZP393253 NJL393253 NTH393253 ODD393253 OMZ393253 OWV393253 PGR393253 PQN393253 QAJ393253 QKF393253 QUB393253 RDX393253 RNT393253 RXP393253 SHL393253 SRH393253 TBD393253 TKZ393253 TUV393253 UER393253 UON393253 UYJ393253 VIF393253 VSB393253 WBX393253 WLT393253 WVP393253 H458789 JD458789 SZ458789 ACV458789 AMR458789 AWN458789 BGJ458789 BQF458789 CAB458789 CJX458789 CTT458789 DDP458789 DNL458789 DXH458789 EHD458789 EQZ458789 FAV458789 FKR458789 FUN458789 GEJ458789 GOF458789 GYB458789 HHX458789 HRT458789 IBP458789 ILL458789 IVH458789 JFD458789 JOZ458789 JYV458789 KIR458789 KSN458789 LCJ458789 LMF458789 LWB458789 MFX458789 MPT458789 MZP458789 NJL458789 NTH458789 ODD458789 OMZ458789 OWV458789 PGR458789 PQN458789 QAJ458789 QKF458789 QUB458789 RDX458789 RNT458789 RXP458789 SHL458789 SRH458789 TBD458789 TKZ458789 TUV458789 UER458789 UON458789 UYJ458789 VIF458789 VSB458789 WBX458789 WLT458789 WVP458789 H524325 JD524325 SZ524325 ACV524325 AMR524325 AWN524325 BGJ524325 BQF524325 CAB524325 CJX524325 CTT524325 DDP524325 DNL524325 DXH524325 EHD524325 EQZ524325 FAV524325 FKR524325 FUN524325 GEJ524325 GOF524325 GYB524325 HHX524325 HRT524325 IBP524325 ILL524325 IVH524325 JFD524325 JOZ524325 JYV524325 KIR524325 KSN524325 LCJ524325 LMF524325 LWB524325 MFX524325 MPT524325 MZP524325 NJL524325 NTH524325 ODD524325 OMZ524325 OWV524325 PGR524325 PQN524325 QAJ524325 QKF524325 QUB524325 RDX524325 RNT524325 RXP524325 SHL524325 SRH524325 TBD524325 TKZ524325 TUV524325 UER524325 UON524325 UYJ524325 VIF524325 VSB524325 WBX524325 WLT524325 WVP524325 H589861 JD589861 SZ589861 ACV589861 AMR589861 AWN589861 BGJ589861 BQF589861 CAB589861 CJX589861 CTT589861 DDP589861 DNL589861 DXH589861 EHD589861 EQZ589861 FAV589861 FKR589861 FUN589861 GEJ589861 GOF589861 GYB589861 HHX589861 HRT589861 IBP589861 ILL589861 IVH589861 JFD589861 JOZ589861 JYV589861 KIR589861 KSN589861 LCJ589861 LMF589861 LWB589861 MFX589861 MPT589861 MZP589861 NJL589861 NTH589861 ODD589861 OMZ589861 OWV589861 PGR589861 PQN589861 QAJ589861 QKF589861 QUB589861 RDX589861 RNT589861 RXP589861 SHL589861 SRH589861 TBD589861 TKZ589861 TUV589861 UER589861 UON589861 UYJ589861 VIF589861 VSB589861 WBX589861 WLT589861 WVP589861 H655397 JD655397 SZ655397 ACV655397 AMR655397 AWN655397 BGJ655397 BQF655397 CAB655397 CJX655397 CTT655397 DDP655397 DNL655397 DXH655397 EHD655397 EQZ655397 FAV655397 FKR655397 FUN655397 GEJ655397 GOF655397 GYB655397 HHX655397 HRT655397 IBP655397 ILL655397 IVH655397 JFD655397 JOZ655397 JYV655397 KIR655397 KSN655397 LCJ655397 LMF655397 LWB655397 MFX655397 MPT655397 MZP655397 NJL655397 NTH655397 ODD655397 OMZ655397 OWV655397 PGR655397 PQN655397 QAJ655397 QKF655397 QUB655397 RDX655397 RNT655397 RXP655397 SHL655397 SRH655397 TBD655397 TKZ655397 TUV655397 UER655397 UON655397 UYJ655397 VIF655397 VSB655397 WBX655397 WLT655397 WVP655397 H720933 JD720933 SZ720933 ACV720933 AMR720933 AWN720933 BGJ720933 BQF720933 CAB720933 CJX720933 CTT720933 DDP720933 DNL720933 DXH720933 EHD720933 EQZ720933 FAV720933 FKR720933 FUN720933 GEJ720933 GOF720933 GYB720933 HHX720933 HRT720933 IBP720933 ILL720933 IVH720933 JFD720933 JOZ720933 JYV720933 KIR720933 KSN720933 LCJ720933 LMF720933 LWB720933 MFX720933 MPT720933 MZP720933 NJL720933 NTH720933 ODD720933 OMZ720933 OWV720933 PGR720933 PQN720933 QAJ720933 QKF720933 QUB720933 RDX720933 RNT720933 RXP720933 SHL720933 SRH720933 TBD720933 TKZ720933 TUV720933 UER720933 UON720933 UYJ720933 VIF720933 VSB720933 WBX720933 WLT720933 WVP720933 H786469 JD786469 SZ786469 ACV786469 AMR786469 AWN786469 BGJ786469 BQF786469 CAB786469 CJX786469 CTT786469 DDP786469 DNL786469 DXH786469 EHD786469 EQZ786469 FAV786469 FKR786469 FUN786469 GEJ786469 GOF786469 GYB786469 HHX786469 HRT786469 IBP786469 ILL786469 IVH786469 JFD786469 JOZ786469 JYV786469 KIR786469 KSN786469 LCJ786469 LMF786469 LWB786469 MFX786469 MPT786469 MZP786469 NJL786469 NTH786469 ODD786469 OMZ786469 OWV786469 PGR786469 PQN786469 QAJ786469 QKF786469 QUB786469 RDX786469 RNT786469 RXP786469 SHL786469 SRH786469 TBD786469 TKZ786469 TUV786469 UER786469 UON786469 UYJ786469 VIF786469 VSB786469 WBX786469 WLT786469 WVP786469 H852005 JD852005 SZ852005 ACV852005 AMR852005 AWN852005 BGJ852005 BQF852005 CAB852005 CJX852005 CTT852005 DDP852005 DNL852005 DXH852005 EHD852005 EQZ852005 FAV852005 FKR852005 FUN852005 GEJ852005 GOF852005 GYB852005 HHX852005 HRT852005 IBP852005 ILL852005 IVH852005 JFD852005 JOZ852005 JYV852005 KIR852005 KSN852005 LCJ852005 LMF852005 LWB852005 MFX852005 MPT852005 MZP852005 NJL852005 NTH852005 ODD852005 OMZ852005 OWV852005 PGR852005 PQN852005 QAJ852005 QKF852005 QUB852005 RDX852005 RNT852005 RXP852005 SHL852005 SRH852005 TBD852005 TKZ852005 TUV852005 UER852005 UON852005 UYJ852005 VIF852005 VSB852005 WBX852005 WLT852005 WVP852005 H917541 JD917541 SZ917541 ACV917541 AMR917541 AWN917541 BGJ917541 BQF917541 CAB917541 CJX917541 CTT917541 DDP917541 DNL917541 DXH917541 EHD917541 EQZ917541 FAV917541 FKR917541 FUN917541 GEJ917541 GOF917541 GYB917541 HHX917541 HRT917541 IBP917541 ILL917541 IVH917541 JFD917541 JOZ917541 JYV917541 KIR917541 KSN917541 LCJ917541 LMF917541 LWB917541 MFX917541 MPT917541 MZP917541 NJL917541 NTH917541 ODD917541 OMZ917541 OWV917541 PGR917541 PQN917541 QAJ917541 QKF917541 QUB917541 RDX917541 RNT917541 RXP917541 SHL917541 SRH917541 TBD917541 TKZ917541 TUV917541 UER917541 UON917541 UYJ917541 VIF917541 VSB917541 WBX917541 WLT917541 WVP917541 H983077 JD983077 SZ983077 ACV983077 AMR983077 AWN983077 BGJ983077 BQF983077 CAB983077 CJX983077 CTT983077 DDP983077 DNL983077 DXH983077 EHD983077 EQZ983077 FAV983077 FKR983077 FUN983077 GEJ983077 GOF983077 GYB983077 HHX983077 HRT983077 IBP983077 ILL983077 IVH983077 JFD983077 JOZ983077 JYV983077 KIR983077 KSN983077 LCJ983077 LMF983077 LWB983077 MFX983077 MPT983077 MZP983077 NJL983077 NTH983077 ODD983077 OMZ983077 OWV983077 PGR983077 PQN983077 QAJ983077 QKF983077 QUB983077 RDX983077 RNT983077 RXP983077 SHL983077 SRH983077 TBD983077 TKZ983077 TUV983077 UER983077 UON983077 UYJ983077 VIF983077 VSB983077 WBX983077 WLT983077 WVP983077 WVP983092 JD52 SZ52 ACV52 AMR52 AWN52 BGJ52 BQF52 CAB52 CJX52 CTT52 DDP52 DNL52 DXH52 EHD52 EQZ52 FAV52 FKR52 FUN52 GEJ52 GOF52 GYB52 HHX52 HRT52 IBP52 ILL52 IVH52 JFD52 JOZ52 JYV52 KIR52 KSN52 LCJ52 LMF52 LWB52 MFX52 MPT52 MZP52 NJL52 NTH52 ODD52 OMZ52 OWV52 PGR52 PQN52 QAJ52 QKF52 QUB52 RDX52 RNT52 RXP52 SHL52 SRH52 TBD52 TKZ52 TUV52 UER52 UON52 UYJ52 VIF52 VSB52 WBX52 WLT52 WVP52 H65588 JD65588 SZ65588 ACV65588 AMR65588 AWN65588 BGJ65588 BQF65588 CAB65588 CJX65588 CTT65588 DDP65588 DNL65588 DXH65588 EHD65588 EQZ65588 FAV65588 FKR65588 FUN65588 GEJ65588 GOF65588 GYB65588 HHX65588 HRT65588 IBP65588 ILL65588 IVH65588 JFD65588 JOZ65588 JYV65588 KIR65588 KSN65588 LCJ65588 LMF65588 LWB65588 MFX65588 MPT65588 MZP65588 NJL65588 NTH65588 ODD65588 OMZ65588 OWV65588 PGR65588 PQN65588 QAJ65588 QKF65588 QUB65588 RDX65588 RNT65588 RXP65588 SHL65588 SRH65588 TBD65588 TKZ65588 TUV65588 UER65588 UON65588 UYJ65588 VIF65588 VSB65588 WBX65588 WLT65588 WVP65588 H131124 JD131124 SZ131124 ACV131124 AMR131124 AWN131124 BGJ131124 BQF131124 CAB131124 CJX131124 CTT131124 DDP131124 DNL131124 DXH131124 EHD131124 EQZ131124 FAV131124 FKR131124 FUN131124 GEJ131124 GOF131124 GYB131124 HHX131124 HRT131124 IBP131124 ILL131124 IVH131124 JFD131124 JOZ131124 JYV131124 KIR131124 KSN131124 LCJ131124 LMF131124 LWB131124 MFX131124 MPT131124 MZP131124 NJL131124 NTH131124 ODD131124 OMZ131124 OWV131124 PGR131124 PQN131124 QAJ131124 QKF131124 QUB131124 RDX131124 RNT131124 RXP131124 SHL131124 SRH131124 TBD131124 TKZ131124 TUV131124 UER131124 UON131124 UYJ131124 VIF131124 VSB131124 WBX131124 WLT131124 WVP131124 H196660 JD196660 SZ196660 ACV196660 AMR196660 AWN196660 BGJ196660 BQF196660 CAB196660 CJX196660 CTT196660 DDP196660 DNL196660 DXH196660 EHD196660 EQZ196660 FAV196660 FKR196660 FUN196660 GEJ196660 GOF196660 GYB196660 HHX196660 HRT196660 IBP196660 ILL196660 IVH196660 JFD196660 JOZ196660 JYV196660 KIR196660 KSN196660 LCJ196660 LMF196660 LWB196660 MFX196660 MPT196660 MZP196660 NJL196660 NTH196660 ODD196660 OMZ196660 OWV196660 PGR196660 PQN196660 QAJ196660 QKF196660 QUB196660 RDX196660 RNT196660 RXP196660 SHL196660 SRH196660 TBD196660 TKZ196660 TUV196660 UER196660 UON196660 UYJ196660 VIF196660 VSB196660 WBX196660 WLT196660 WVP196660 H262196 JD262196 SZ262196 ACV262196 AMR262196 AWN262196 BGJ262196 BQF262196 CAB262196 CJX262196 CTT262196 DDP262196 DNL262196 DXH262196 EHD262196 EQZ262196 FAV262196 FKR262196 FUN262196 GEJ262196 GOF262196 GYB262196 HHX262196 HRT262196 IBP262196 ILL262196 IVH262196 JFD262196 JOZ262196 JYV262196 KIR262196 KSN262196 LCJ262196 LMF262196 LWB262196 MFX262196 MPT262196 MZP262196 NJL262196 NTH262196 ODD262196 OMZ262196 OWV262196 PGR262196 PQN262196 QAJ262196 QKF262196 QUB262196 RDX262196 RNT262196 RXP262196 SHL262196 SRH262196 TBD262196 TKZ262196 TUV262196 UER262196 UON262196 UYJ262196 VIF262196 VSB262196 WBX262196 WLT262196 WVP262196 H327732 JD327732 SZ327732 ACV327732 AMR327732 AWN327732 BGJ327732 BQF327732 CAB327732 CJX327732 CTT327732 DDP327732 DNL327732 DXH327732 EHD327732 EQZ327732 FAV327732 FKR327732 FUN327732 GEJ327732 GOF327732 GYB327732 HHX327732 HRT327732 IBP327732 ILL327732 IVH327732 JFD327732 JOZ327732 JYV327732 KIR327732 KSN327732 LCJ327732 LMF327732 LWB327732 MFX327732 MPT327732 MZP327732 NJL327732 NTH327732 ODD327732 OMZ327732 OWV327732 PGR327732 PQN327732 QAJ327732 QKF327732 QUB327732 RDX327732 RNT327732 RXP327732 SHL327732 SRH327732 TBD327732 TKZ327732 TUV327732 UER327732 UON327732 UYJ327732 VIF327732 VSB327732 WBX327732 WLT327732 WVP327732 H393268 JD393268 SZ393268 ACV393268 AMR393268 AWN393268 BGJ393268 BQF393268 CAB393268 CJX393268 CTT393268 DDP393268 DNL393268 DXH393268 EHD393268 EQZ393268 FAV393268 FKR393268 FUN393268 GEJ393268 GOF393268 GYB393268 HHX393268 HRT393268 IBP393268 ILL393268 IVH393268 JFD393268 JOZ393268 JYV393268 KIR393268 KSN393268 LCJ393268 LMF393268 LWB393268 MFX393268 MPT393268 MZP393268 NJL393268 NTH393268 ODD393268 OMZ393268 OWV393268 PGR393268 PQN393268 QAJ393268 QKF393268 QUB393268 RDX393268 RNT393268 RXP393268 SHL393268 SRH393268 TBD393268 TKZ393268 TUV393268 UER393268 UON393268 UYJ393268 VIF393268 VSB393268 WBX393268 WLT393268 WVP393268 H458804 JD458804 SZ458804 ACV458804 AMR458804 AWN458804 BGJ458804 BQF458804 CAB458804 CJX458804 CTT458804 DDP458804 DNL458804 DXH458804 EHD458804 EQZ458804 FAV458804 FKR458804 FUN458804 GEJ458804 GOF458804 GYB458804 HHX458804 HRT458804 IBP458804 ILL458804 IVH458804 JFD458804 JOZ458804 JYV458804 KIR458804 KSN458804 LCJ458804 LMF458804 LWB458804 MFX458804 MPT458804 MZP458804 NJL458804 NTH458804 ODD458804 OMZ458804 OWV458804 PGR458804 PQN458804 QAJ458804 QKF458804 QUB458804 RDX458804 RNT458804 RXP458804 SHL458804 SRH458804 TBD458804 TKZ458804 TUV458804 UER458804 UON458804 UYJ458804 VIF458804 VSB458804 WBX458804 WLT458804 WVP458804 H524340 JD524340 SZ524340 ACV524340 AMR524340 AWN524340 BGJ524340 BQF524340 CAB524340 CJX524340 CTT524340 DDP524340 DNL524340 DXH524340 EHD524340 EQZ524340 FAV524340 FKR524340 FUN524340 GEJ524340 GOF524340 GYB524340 HHX524340 HRT524340 IBP524340 ILL524340 IVH524340 JFD524340 JOZ524340 JYV524340 KIR524340 KSN524340 LCJ524340 LMF524340 LWB524340 MFX524340 MPT524340 MZP524340 NJL524340 NTH524340 ODD524340 OMZ524340 OWV524340 PGR524340 PQN524340 QAJ524340 QKF524340 QUB524340 RDX524340 RNT524340 RXP524340 SHL524340 SRH524340 TBD524340 TKZ524340 TUV524340 UER524340 UON524340 UYJ524340 VIF524340 VSB524340 WBX524340 WLT524340 WVP524340 H589876 JD589876 SZ589876 ACV589876 AMR589876 AWN589876 BGJ589876 BQF589876 CAB589876 CJX589876 CTT589876 DDP589876 DNL589876 DXH589876 EHD589876 EQZ589876 FAV589876 FKR589876 FUN589876 GEJ589876 GOF589876 GYB589876 HHX589876 HRT589876 IBP589876 ILL589876 IVH589876 JFD589876 JOZ589876 JYV589876 KIR589876 KSN589876 LCJ589876 LMF589876 LWB589876 MFX589876 MPT589876 MZP589876 NJL589876 NTH589876 ODD589876 OMZ589876 OWV589876 PGR589876 PQN589876 QAJ589876 QKF589876 QUB589876 RDX589876 RNT589876 RXP589876 SHL589876 SRH589876 TBD589876 TKZ589876 TUV589876 UER589876 UON589876 UYJ589876 VIF589876 VSB589876 WBX589876 WLT589876 WVP589876 H655412 JD655412 SZ655412 ACV655412 AMR655412 AWN655412 BGJ655412 BQF655412 CAB655412 CJX655412 CTT655412 DDP655412 DNL655412 DXH655412 EHD655412 EQZ655412 FAV655412 FKR655412 FUN655412 GEJ655412 GOF655412 GYB655412 HHX655412 HRT655412 IBP655412 ILL655412 IVH655412 JFD655412 JOZ655412 JYV655412 KIR655412 KSN655412 LCJ655412 LMF655412 LWB655412 MFX655412 MPT655412 MZP655412 NJL655412 NTH655412 ODD655412 OMZ655412 OWV655412 PGR655412 PQN655412 QAJ655412 QKF655412 QUB655412 RDX655412 RNT655412 RXP655412 SHL655412 SRH655412 TBD655412 TKZ655412 TUV655412 UER655412 UON655412 UYJ655412 VIF655412 VSB655412 WBX655412 WLT655412 WVP655412 H720948 JD720948 SZ720948 ACV720948 AMR720948 AWN720948 BGJ720948 BQF720948 CAB720948 CJX720948 CTT720948 DDP720948 DNL720948 DXH720948 EHD720948 EQZ720948 FAV720948 FKR720948 FUN720948 GEJ720948 GOF720948 GYB720948 HHX720948 HRT720948 IBP720948 ILL720948 IVH720948 JFD720948 JOZ720948 JYV720948 KIR720948 KSN720948 LCJ720948 LMF720948 LWB720948 MFX720948 MPT720948 MZP720948 NJL720948 NTH720948 ODD720948 OMZ720948 OWV720948 PGR720948 PQN720948 QAJ720948 QKF720948 QUB720948 RDX720948 RNT720948 RXP720948 SHL720948 SRH720948 TBD720948 TKZ720948 TUV720948 UER720948 UON720948 UYJ720948 VIF720948 VSB720948 WBX720948 WLT720948 WVP720948 H786484 JD786484 SZ786484 ACV786484 AMR786484 AWN786484 BGJ786484 BQF786484 CAB786484 CJX786484 CTT786484 DDP786484 DNL786484 DXH786484 EHD786484 EQZ786484 FAV786484 FKR786484 FUN786484 GEJ786484 GOF786484 GYB786484 HHX786484 HRT786484 IBP786484 ILL786484 IVH786484 JFD786484 JOZ786484 JYV786484 KIR786484 KSN786484 LCJ786484 LMF786484 LWB786484 MFX786484 MPT786484 MZP786484 NJL786484 NTH786484 ODD786484 OMZ786484 OWV786484 PGR786484 PQN786484 QAJ786484 QKF786484 QUB786484 RDX786484 RNT786484 RXP786484 SHL786484 SRH786484 TBD786484 TKZ786484 TUV786484 UER786484 UON786484 UYJ786484 VIF786484 VSB786484 WBX786484 WLT786484 WVP786484 H852020 JD852020 SZ852020 ACV852020 AMR852020 AWN852020 BGJ852020 BQF852020 CAB852020 CJX852020 CTT852020 DDP852020 DNL852020 DXH852020 EHD852020 EQZ852020 FAV852020 FKR852020 FUN852020 GEJ852020 GOF852020 GYB852020 HHX852020 HRT852020 IBP852020 ILL852020 IVH852020 JFD852020 JOZ852020 JYV852020 KIR852020 KSN852020 LCJ852020 LMF852020 LWB852020 MFX852020 MPT852020 MZP852020 NJL852020 NTH852020 ODD852020 OMZ852020 OWV852020 PGR852020 PQN852020 QAJ852020 QKF852020 QUB852020 RDX852020 RNT852020 RXP852020 SHL852020 SRH852020 TBD852020 TKZ852020 TUV852020 UER852020 UON852020 UYJ852020 VIF852020 VSB852020 WBX852020 WLT852020 WVP852020 H917556 JD917556 SZ917556 ACV917556 AMR917556 AWN917556 BGJ917556 BQF917556 CAB917556 CJX917556 CTT917556 DDP917556 DNL917556 DXH917556 EHD917556 EQZ917556 FAV917556 FKR917556 FUN917556 GEJ917556 GOF917556 GYB917556 HHX917556 HRT917556 IBP917556 ILL917556 IVH917556 JFD917556 JOZ917556 JYV917556 KIR917556 KSN917556 LCJ917556 LMF917556 LWB917556 MFX917556 MPT917556 MZP917556 NJL917556 NTH917556 ODD917556 OMZ917556 OWV917556 PGR917556 PQN917556 QAJ917556 QKF917556 QUB917556 RDX917556 RNT917556 RXP917556 SHL917556 SRH917556 TBD917556 TKZ917556 TUV917556 UER917556 UON917556 UYJ917556 VIF917556 VSB917556 WBX917556 WLT917556 WVP917556 H983092 JD983092 SZ983092 ACV983092 AMR983092 AWN983092 BGJ983092 BQF983092 CAB983092 CJX983092 CTT983092 DDP983092 DNL983092 DXH983092 EHD983092 EQZ983092 FAV983092 FKR983092 FUN983092 GEJ983092 GOF983092 GYB983092 HHX983092 HRT983092 IBP983092 ILL983092 IVH983092 JFD983092 JOZ983092 JYV983092 KIR983092 KSN983092 LCJ983092 LMF983092 LWB983092 MFX983092 MPT983092 MZP983092 NJL983092 NTH983092 ODD983092 OMZ983092 OWV983092 PGR983092 PQN983092 QAJ983092 QKF983092 QUB983092 RDX983092 RNT983092 RXP983092 SHL983092 SRH983092 TBD983092 TKZ983092 TUV983092 UER983092 UON983092 UYJ983092 VIF983092 VSB983092 WBX983092 WLT983092" xr:uid="{D1FE3AEF-79BD-4B3F-8592-61725DB2FC91}">
      <formula1>"Conv,Ave,RMS"</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8AA2F-2D51-4C5B-8F2D-32E39EBA400C}">
  <sheetPr codeName="Sheet5"/>
  <dimension ref="A1:Q58"/>
  <sheetViews>
    <sheetView zoomScale="85" zoomScaleNormal="85" workbookViewId="0">
      <selection activeCell="C22" sqref="C22"/>
    </sheetView>
  </sheetViews>
  <sheetFormatPr defaultRowHeight="14.5"/>
  <cols>
    <col min="1" max="1" width="20" bestFit="1" customWidth="1"/>
    <col min="2" max="2" width="50.7265625" customWidth="1"/>
    <col min="3" max="3" width="18.08984375" customWidth="1"/>
    <col min="4" max="4" width="9" style="3" customWidth="1"/>
    <col min="5" max="6" width="9" style="28" customWidth="1"/>
    <col min="7" max="7" width="9" style="4" customWidth="1"/>
    <col min="9" max="9" width="9" style="3" customWidth="1"/>
    <col min="10" max="11" width="9" style="28" customWidth="1"/>
    <col min="12" max="12" width="9" style="4" customWidth="1"/>
    <col min="13" max="13" width="9" customWidth="1"/>
    <col min="14" max="14" width="9" style="3" customWidth="1"/>
    <col min="15" max="16" width="9" style="28" customWidth="1"/>
    <col min="17" max="17" width="9" style="4" customWidth="1"/>
    <col min="18" max="19" width="9" customWidth="1"/>
  </cols>
  <sheetData>
    <row r="1" spans="1:17">
      <c r="D1" s="23"/>
      <c r="E1" s="32"/>
      <c r="F1" s="32"/>
      <c r="G1" s="24"/>
      <c r="I1" s="23"/>
      <c r="J1" s="32"/>
      <c r="K1" s="32"/>
      <c r="L1" s="24"/>
      <c r="N1" s="23"/>
      <c r="O1" s="32"/>
      <c r="P1" s="32"/>
      <c r="Q1" s="24"/>
    </row>
    <row r="2" spans="1:17">
      <c r="A2" t="s">
        <v>6</v>
      </c>
      <c r="B2" s="1" t="str">
        <f>参加者情報!B2</f>
        <v>?</v>
      </c>
      <c r="D2" s="1" t="s">
        <v>30</v>
      </c>
      <c r="E2" s="77" t="s">
        <v>82</v>
      </c>
      <c r="F2" s="78"/>
      <c r="G2" s="79"/>
      <c r="I2" s="1" t="s">
        <v>29</v>
      </c>
      <c r="J2" s="77" t="s">
        <v>82</v>
      </c>
      <c r="K2" s="78"/>
      <c r="L2" s="79"/>
      <c r="N2" s="1" t="s">
        <v>29</v>
      </c>
      <c r="O2" s="77" t="s">
        <v>82</v>
      </c>
      <c r="P2" s="78"/>
      <c r="Q2" s="79"/>
    </row>
    <row r="3" spans="1:17">
      <c r="A3" t="s">
        <v>7</v>
      </c>
      <c r="B3" s="1" t="str">
        <f>参加者情報!B3</f>
        <v>?</v>
      </c>
      <c r="D3" s="1" t="s">
        <v>66</v>
      </c>
      <c r="E3" s="80">
        <v>15.17</v>
      </c>
      <c r="F3" s="81"/>
      <c r="G3" s="82"/>
      <c r="I3" s="1" t="s">
        <v>66</v>
      </c>
      <c r="J3" s="80">
        <v>17.2</v>
      </c>
      <c r="K3" s="81"/>
      <c r="L3" s="82"/>
      <c r="N3" s="1" t="s">
        <v>66</v>
      </c>
      <c r="O3" s="80">
        <v>21.12</v>
      </c>
      <c r="P3" s="81"/>
      <c r="Q3" s="82"/>
    </row>
    <row r="4" spans="1:17">
      <c r="A4" t="s">
        <v>8</v>
      </c>
      <c r="B4" s="1" t="str">
        <f>参加者情報!B4</f>
        <v>?</v>
      </c>
      <c r="D4" s="1" t="s">
        <v>84</v>
      </c>
      <c r="E4" s="1" t="s">
        <v>105</v>
      </c>
      <c r="F4" s="1" t="s">
        <v>106</v>
      </c>
      <c r="G4" s="13" t="s">
        <v>9</v>
      </c>
      <c r="I4" s="1" t="s">
        <v>84</v>
      </c>
      <c r="J4" s="1" t="s">
        <v>105</v>
      </c>
      <c r="K4" s="1" t="s">
        <v>106</v>
      </c>
      <c r="L4" s="13" t="s">
        <v>95</v>
      </c>
      <c r="N4" s="1" t="s">
        <v>84</v>
      </c>
      <c r="O4" s="1" t="s">
        <v>105</v>
      </c>
      <c r="P4" s="1" t="s">
        <v>106</v>
      </c>
      <c r="Q4" s="13" t="s">
        <v>9</v>
      </c>
    </row>
    <row r="5" spans="1:17">
      <c r="A5" t="s">
        <v>135</v>
      </c>
      <c r="B5" s="1" t="str">
        <f>IF(参加者情報!B8&gt;0,参加者情報!A8,"")&amp;IF(参加者情報!B8&gt;1,"("&amp;参加者情報!C8&amp;")","")&amp;IF(参加者情報!B9&gt;0,参加者情報!A9,"")&amp;IF(参加者情報!B9&gt;1,"("&amp;参加者情報!C9&amp;")","")&amp;IF(参加者情報!B10&gt;0,参加者情報!A10,"")&amp;IF(参加者情報!B10&gt;1,"("&amp;参加者情報!C10&amp;")","")</f>
        <v/>
      </c>
      <c r="D5" s="3" t="s">
        <v>86</v>
      </c>
      <c r="I5" s="3" t="s">
        <v>86</v>
      </c>
      <c r="N5" s="3" t="s">
        <v>86</v>
      </c>
    </row>
    <row r="6" spans="1:17">
      <c r="A6" t="s">
        <v>69</v>
      </c>
      <c r="B6" s="1" t="str">
        <f>参加者情報!B16&amp;参加者情報!B17&amp;"、"&amp;参加者情報!C16&amp;参加者情報!C17&amp;""</f>
        <v>??、??</v>
      </c>
      <c r="D6" s="3" t="s">
        <v>81</v>
      </c>
      <c r="E6" s="28" t="s">
        <v>107</v>
      </c>
      <c r="F6" s="28" t="s">
        <v>107</v>
      </c>
      <c r="G6" s="4" t="s">
        <v>81</v>
      </c>
      <c r="I6" s="3" t="s">
        <v>81</v>
      </c>
      <c r="J6" s="28" t="s">
        <v>107</v>
      </c>
      <c r="K6" s="28" t="s">
        <v>107</v>
      </c>
      <c r="L6" s="4" t="s">
        <v>81</v>
      </c>
      <c r="N6" s="3" t="s">
        <v>81</v>
      </c>
      <c r="O6" s="28" t="s">
        <v>107</v>
      </c>
      <c r="P6" s="28" t="s">
        <v>107</v>
      </c>
      <c r="Q6" s="4" t="s">
        <v>81</v>
      </c>
    </row>
    <row r="7" spans="1:17">
      <c r="A7" t="s">
        <v>25</v>
      </c>
      <c r="B7" s="1" t="str">
        <f>参加者情報!B22&amp;"("&amp;参加者情報!B24&amp;")、"&amp;参加者情報!C22&amp;"("&amp;参加者情報!C24&amp;")"</f>
        <v>?(?)、?(?)</v>
      </c>
      <c r="D7" s="3" t="s">
        <v>81</v>
      </c>
      <c r="E7" s="28" t="s">
        <v>107</v>
      </c>
      <c r="F7" s="28" t="s">
        <v>107</v>
      </c>
      <c r="G7" s="4" t="s">
        <v>81</v>
      </c>
      <c r="I7" s="3" t="s">
        <v>81</v>
      </c>
      <c r="J7" s="28" t="s">
        <v>107</v>
      </c>
      <c r="K7" s="28" t="s">
        <v>107</v>
      </c>
      <c r="L7" s="4" t="s">
        <v>81</v>
      </c>
      <c r="N7" s="3" t="s">
        <v>81</v>
      </c>
      <c r="O7" s="28" t="s">
        <v>107</v>
      </c>
      <c r="P7" s="28" t="s">
        <v>107</v>
      </c>
      <c r="Q7" s="4" t="s">
        <v>81</v>
      </c>
    </row>
    <row r="8" spans="1:17">
      <c r="A8" t="s">
        <v>70</v>
      </c>
      <c r="B8" s="1" t="str">
        <f>参加者情報!B39&amp;"、"&amp;参加者情報!C39&amp;""</f>
        <v>?、?</v>
      </c>
      <c r="D8" s="3" t="s">
        <v>85</v>
      </c>
      <c r="I8" s="3" t="s">
        <v>85</v>
      </c>
      <c r="N8" s="3" t="s">
        <v>85</v>
      </c>
    </row>
    <row r="10" spans="1:17">
      <c r="A10" t="s">
        <v>13</v>
      </c>
      <c r="B10" t="s">
        <v>11</v>
      </c>
      <c r="D10" s="3" t="s">
        <v>87</v>
      </c>
      <c r="I10" s="3" t="s">
        <v>87</v>
      </c>
      <c r="N10" s="3" t="s">
        <v>87</v>
      </c>
    </row>
    <row r="11" spans="1:17">
      <c r="A11" t="s">
        <v>96</v>
      </c>
      <c r="B11" t="s">
        <v>97</v>
      </c>
      <c r="D11" s="3" t="s">
        <v>81</v>
      </c>
      <c r="E11" s="28" t="s">
        <v>107</v>
      </c>
      <c r="F11" s="28" t="s">
        <v>107</v>
      </c>
      <c r="G11" s="4" t="s">
        <v>81</v>
      </c>
      <c r="I11" s="3" t="s">
        <v>81</v>
      </c>
      <c r="J11" s="28" t="s">
        <v>107</v>
      </c>
      <c r="K11" s="28" t="s">
        <v>107</v>
      </c>
      <c r="L11" s="4" t="s">
        <v>81</v>
      </c>
      <c r="N11" s="3" t="s">
        <v>81</v>
      </c>
      <c r="O11" s="28" t="s">
        <v>107</v>
      </c>
      <c r="P11" s="28" t="s">
        <v>107</v>
      </c>
      <c r="Q11" s="4" t="s">
        <v>81</v>
      </c>
    </row>
    <row r="12" spans="1:17">
      <c r="A12" t="s">
        <v>100</v>
      </c>
      <c r="B12" t="s">
        <v>98</v>
      </c>
      <c r="D12" s="3" t="s">
        <v>81</v>
      </c>
      <c r="E12" s="28" t="s">
        <v>107</v>
      </c>
      <c r="F12" s="28" t="s">
        <v>107</v>
      </c>
      <c r="G12" s="4" t="s">
        <v>81</v>
      </c>
      <c r="I12" s="3" t="s">
        <v>81</v>
      </c>
      <c r="J12" s="28" t="s">
        <v>107</v>
      </c>
      <c r="K12" s="28" t="s">
        <v>107</v>
      </c>
      <c r="L12" s="4" t="s">
        <v>81</v>
      </c>
      <c r="N12" s="3" t="s">
        <v>81</v>
      </c>
      <c r="O12" s="28" t="s">
        <v>107</v>
      </c>
      <c r="P12" s="28" t="s">
        <v>107</v>
      </c>
      <c r="Q12" s="4" t="s">
        <v>81</v>
      </c>
    </row>
    <row r="13" spans="1:17">
      <c r="A13" t="s">
        <v>101</v>
      </c>
      <c r="B13" t="s">
        <v>99</v>
      </c>
      <c r="D13" s="3" t="s">
        <v>85</v>
      </c>
      <c r="I13" s="3" t="s">
        <v>85</v>
      </c>
      <c r="N13" s="3" t="s">
        <v>85</v>
      </c>
    </row>
    <row r="15" spans="1:17">
      <c r="D15" s="3" t="s">
        <v>88</v>
      </c>
      <c r="I15" s="3" t="s">
        <v>88</v>
      </c>
      <c r="N15" s="3" t="s">
        <v>88</v>
      </c>
    </row>
    <row r="16" spans="1:17">
      <c r="D16" s="3" t="s">
        <v>81</v>
      </c>
      <c r="E16" s="28" t="s">
        <v>107</v>
      </c>
      <c r="F16" s="28" t="s">
        <v>107</v>
      </c>
      <c r="G16" s="4" t="s">
        <v>81</v>
      </c>
      <c r="I16" s="3" t="s">
        <v>81</v>
      </c>
      <c r="J16" s="28" t="s">
        <v>107</v>
      </c>
      <c r="K16" s="28" t="s">
        <v>107</v>
      </c>
      <c r="L16" s="4" t="s">
        <v>81</v>
      </c>
      <c r="N16" s="3" t="s">
        <v>81</v>
      </c>
      <c r="O16" s="28" t="s">
        <v>107</v>
      </c>
      <c r="P16" s="28" t="s">
        <v>107</v>
      </c>
      <c r="Q16" s="4" t="s">
        <v>81</v>
      </c>
    </row>
    <row r="17" spans="4:17">
      <c r="D17" s="3" t="s">
        <v>81</v>
      </c>
      <c r="E17" s="28" t="s">
        <v>107</v>
      </c>
      <c r="F17" s="28" t="s">
        <v>107</v>
      </c>
      <c r="G17" s="4" t="s">
        <v>81</v>
      </c>
      <c r="I17" s="3" t="s">
        <v>81</v>
      </c>
      <c r="J17" s="28" t="s">
        <v>107</v>
      </c>
      <c r="K17" s="28" t="s">
        <v>107</v>
      </c>
      <c r="L17" s="4" t="s">
        <v>81</v>
      </c>
      <c r="N17" s="3" t="s">
        <v>81</v>
      </c>
      <c r="O17" s="28" t="s">
        <v>107</v>
      </c>
      <c r="P17" s="28" t="s">
        <v>107</v>
      </c>
      <c r="Q17" s="4" t="s">
        <v>81</v>
      </c>
    </row>
    <row r="18" spans="4:17">
      <c r="D18" s="3" t="s">
        <v>85</v>
      </c>
      <c r="I18" s="3" t="s">
        <v>85</v>
      </c>
      <c r="N18" s="3" t="s">
        <v>85</v>
      </c>
    </row>
    <row r="20" spans="4:17">
      <c r="D20" s="3" t="s">
        <v>125</v>
      </c>
      <c r="I20" s="3" t="s">
        <v>125</v>
      </c>
      <c r="N20" s="3" t="s">
        <v>125</v>
      </c>
    </row>
    <row r="21" spans="4:17">
      <c r="D21" s="3" t="s">
        <v>81</v>
      </c>
      <c r="E21" s="28" t="s">
        <v>107</v>
      </c>
      <c r="F21" s="28" t="s">
        <v>107</v>
      </c>
      <c r="G21" s="4" t="s">
        <v>81</v>
      </c>
      <c r="I21" s="3" t="s">
        <v>81</v>
      </c>
      <c r="J21" s="28" t="s">
        <v>107</v>
      </c>
      <c r="K21" s="28" t="s">
        <v>107</v>
      </c>
      <c r="L21" s="4" t="s">
        <v>81</v>
      </c>
      <c r="N21" s="3" t="s">
        <v>81</v>
      </c>
      <c r="O21" s="28" t="s">
        <v>107</v>
      </c>
      <c r="P21" s="28" t="s">
        <v>107</v>
      </c>
      <c r="Q21" s="4" t="s">
        <v>81</v>
      </c>
    </row>
    <row r="22" spans="4:17">
      <c r="D22" s="3" t="s">
        <v>81</v>
      </c>
      <c r="E22" s="28" t="s">
        <v>107</v>
      </c>
      <c r="F22" s="28" t="s">
        <v>107</v>
      </c>
      <c r="G22" s="4" t="s">
        <v>81</v>
      </c>
      <c r="I22" s="3" t="s">
        <v>81</v>
      </c>
      <c r="J22" s="28" t="s">
        <v>107</v>
      </c>
      <c r="K22" s="28" t="s">
        <v>107</v>
      </c>
      <c r="L22" s="4" t="s">
        <v>81</v>
      </c>
      <c r="N22" s="3" t="s">
        <v>81</v>
      </c>
      <c r="O22" s="28" t="s">
        <v>107</v>
      </c>
      <c r="P22" s="28" t="s">
        <v>107</v>
      </c>
      <c r="Q22" s="4" t="s">
        <v>81</v>
      </c>
    </row>
    <row r="23" spans="4:17">
      <c r="D23" s="3" t="s">
        <v>85</v>
      </c>
      <c r="I23" s="3" t="s">
        <v>85</v>
      </c>
      <c r="N23" s="3" t="s">
        <v>85</v>
      </c>
    </row>
    <row r="25" spans="4:17">
      <c r="D25" s="3" t="s">
        <v>89</v>
      </c>
      <c r="I25" s="3" t="s">
        <v>89</v>
      </c>
      <c r="N25" s="3" t="s">
        <v>89</v>
      </c>
    </row>
    <row r="26" spans="4:17">
      <c r="D26" s="3" t="s">
        <v>81</v>
      </c>
      <c r="E26" s="28" t="s">
        <v>107</v>
      </c>
      <c r="F26" s="28" t="s">
        <v>107</v>
      </c>
      <c r="G26" s="4" t="s">
        <v>81</v>
      </c>
      <c r="I26" s="3" t="s">
        <v>81</v>
      </c>
      <c r="J26" s="28" t="s">
        <v>107</v>
      </c>
      <c r="K26" s="28" t="s">
        <v>107</v>
      </c>
      <c r="L26" s="4" t="s">
        <v>81</v>
      </c>
      <c r="N26" s="3" t="s">
        <v>81</v>
      </c>
      <c r="O26" s="28" t="s">
        <v>107</v>
      </c>
      <c r="P26" s="28" t="s">
        <v>107</v>
      </c>
      <c r="Q26" s="4" t="s">
        <v>81</v>
      </c>
    </row>
    <row r="27" spans="4:17">
      <c r="D27" s="3" t="s">
        <v>81</v>
      </c>
      <c r="E27" s="28" t="s">
        <v>107</v>
      </c>
      <c r="F27" s="28" t="s">
        <v>107</v>
      </c>
      <c r="G27" s="4" t="s">
        <v>81</v>
      </c>
      <c r="I27" s="3" t="s">
        <v>81</v>
      </c>
      <c r="J27" s="28" t="s">
        <v>107</v>
      </c>
      <c r="K27" s="28" t="s">
        <v>107</v>
      </c>
      <c r="L27" s="4" t="s">
        <v>81</v>
      </c>
      <c r="N27" s="3" t="s">
        <v>81</v>
      </c>
      <c r="O27" s="28" t="s">
        <v>107</v>
      </c>
      <c r="P27" s="28" t="s">
        <v>107</v>
      </c>
      <c r="Q27" s="4" t="s">
        <v>81</v>
      </c>
    </row>
    <row r="28" spans="4:17">
      <c r="D28" s="3" t="s">
        <v>85</v>
      </c>
      <c r="I28" s="3" t="s">
        <v>85</v>
      </c>
      <c r="N28" s="3" t="s">
        <v>85</v>
      </c>
    </row>
    <row r="30" spans="4:17">
      <c r="D30" s="3" t="s">
        <v>90</v>
      </c>
      <c r="I30" s="3" t="s">
        <v>90</v>
      </c>
      <c r="N30" s="3" t="s">
        <v>90</v>
      </c>
    </row>
    <row r="31" spans="4:17">
      <c r="D31" s="3" t="s">
        <v>81</v>
      </c>
      <c r="E31" s="28" t="s">
        <v>107</v>
      </c>
      <c r="F31" s="28" t="s">
        <v>107</v>
      </c>
      <c r="G31" s="4" t="s">
        <v>81</v>
      </c>
      <c r="I31" s="3" t="s">
        <v>81</v>
      </c>
      <c r="J31" s="28" t="s">
        <v>107</v>
      </c>
      <c r="K31" s="28" t="s">
        <v>107</v>
      </c>
      <c r="L31" s="4" t="s">
        <v>81</v>
      </c>
      <c r="N31" s="3" t="s">
        <v>81</v>
      </c>
      <c r="O31" s="28" t="s">
        <v>107</v>
      </c>
      <c r="P31" s="28" t="s">
        <v>107</v>
      </c>
      <c r="Q31" s="4" t="s">
        <v>81</v>
      </c>
    </row>
    <row r="32" spans="4:17">
      <c r="D32" s="3" t="s">
        <v>81</v>
      </c>
      <c r="E32" s="28" t="s">
        <v>107</v>
      </c>
      <c r="F32" s="28" t="s">
        <v>107</v>
      </c>
      <c r="G32" s="4" t="s">
        <v>81</v>
      </c>
      <c r="I32" s="3" t="s">
        <v>81</v>
      </c>
      <c r="J32" s="28" t="s">
        <v>107</v>
      </c>
      <c r="K32" s="28" t="s">
        <v>107</v>
      </c>
      <c r="L32" s="4" t="s">
        <v>81</v>
      </c>
      <c r="N32" s="3" t="s">
        <v>81</v>
      </c>
      <c r="O32" s="28" t="s">
        <v>107</v>
      </c>
      <c r="P32" s="28" t="s">
        <v>107</v>
      </c>
      <c r="Q32" s="4" t="s">
        <v>81</v>
      </c>
    </row>
    <row r="33" spans="4:17">
      <c r="D33" s="3" t="s">
        <v>85</v>
      </c>
      <c r="I33" s="3" t="s">
        <v>85</v>
      </c>
      <c r="N33" s="3" t="s">
        <v>85</v>
      </c>
    </row>
    <row r="35" spans="4:17">
      <c r="D35" s="25" t="s">
        <v>91</v>
      </c>
      <c r="E35" s="30"/>
      <c r="F35" s="30"/>
      <c r="G35" s="26"/>
      <c r="I35" s="25" t="s">
        <v>91</v>
      </c>
      <c r="J35" s="30"/>
      <c r="K35" s="30"/>
      <c r="L35" s="26"/>
      <c r="N35" s="25" t="s">
        <v>91</v>
      </c>
      <c r="O35" s="30"/>
      <c r="P35" s="30"/>
      <c r="Q35" s="26"/>
    </row>
    <row r="36" spans="4:17">
      <c r="D36" s="25" t="s">
        <v>81</v>
      </c>
      <c r="E36" s="28" t="s">
        <v>107</v>
      </c>
      <c r="F36" s="28" t="s">
        <v>107</v>
      </c>
      <c r="G36" s="26" t="s">
        <v>81</v>
      </c>
      <c r="I36" s="25" t="s">
        <v>81</v>
      </c>
      <c r="J36" s="28" t="s">
        <v>107</v>
      </c>
      <c r="K36" s="28" t="s">
        <v>107</v>
      </c>
      <c r="L36" s="26" t="s">
        <v>81</v>
      </c>
      <c r="N36" s="25" t="s">
        <v>81</v>
      </c>
      <c r="O36" s="28" t="s">
        <v>107</v>
      </c>
      <c r="P36" s="28" t="s">
        <v>107</v>
      </c>
      <c r="Q36" s="26" t="s">
        <v>81</v>
      </c>
    </row>
    <row r="37" spans="4:17">
      <c r="D37" s="25" t="s">
        <v>81</v>
      </c>
      <c r="E37" s="28" t="s">
        <v>107</v>
      </c>
      <c r="F37" s="28" t="s">
        <v>107</v>
      </c>
      <c r="G37" s="26" t="s">
        <v>81</v>
      </c>
      <c r="I37" s="25" t="s">
        <v>81</v>
      </c>
      <c r="J37" s="28" t="s">
        <v>107</v>
      </c>
      <c r="K37" s="28" t="s">
        <v>107</v>
      </c>
      <c r="L37" s="26" t="s">
        <v>81</v>
      </c>
      <c r="N37" s="25" t="s">
        <v>81</v>
      </c>
      <c r="O37" s="28" t="s">
        <v>107</v>
      </c>
      <c r="P37" s="28" t="s">
        <v>107</v>
      </c>
      <c r="Q37" s="26" t="s">
        <v>81</v>
      </c>
    </row>
    <row r="38" spans="4:17">
      <c r="D38" s="25" t="s">
        <v>85</v>
      </c>
      <c r="E38" s="30"/>
      <c r="F38" s="30"/>
      <c r="G38" s="26"/>
      <c r="I38" s="25" t="s">
        <v>85</v>
      </c>
      <c r="J38" s="30"/>
      <c r="K38" s="30"/>
      <c r="L38" s="26"/>
      <c r="N38" s="25" t="s">
        <v>85</v>
      </c>
      <c r="O38" s="30"/>
      <c r="P38" s="30"/>
      <c r="Q38" s="26"/>
    </row>
    <row r="39" spans="4:17">
      <c r="D39" s="25"/>
      <c r="E39" s="30"/>
      <c r="F39" s="30"/>
      <c r="G39" s="26"/>
      <c r="I39" s="25"/>
      <c r="J39" s="30"/>
      <c r="K39" s="30"/>
      <c r="L39" s="26"/>
      <c r="N39" s="25"/>
      <c r="O39" s="30"/>
      <c r="P39" s="30"/>
      <c r="Q39" s="26"/>
    </row>
    <row r="40" spans="4:17">
      <c r="D40" s="25" t="s">
        <v>92</v>
      </c>
      <c r="E40" s="30"/>
      <c r="F40" s="30"/>
      <c r="G40" s="26"/>
      <c r="I40" s="25" t="s">
        <v>92</v>
      </c>
      <c r="J40" s="30"/>
      <c r="K40" s="30"/>
      <c r="L40" s="26"/>
      <c r="N40" s="25" t="s">
        <v>92</v>
      </c>
      <c r="O40" s="30"/>
      <c r="P40" s="30"/>
      <c r="Q40" s="26"/>
    </row>
    <row r="41" spans="4:17">
      <c r="D41" s="25" t="s">
        <v>81</v>
      </c>
      <c r="E41" s="28" t="s">
        <v>107</v>
      </c>
      <c r="F41" s="28" t="s">
        <v>107</v>
      </c>
      <c r="G41" s="26" t="s">
        <v>81</v>
      </c>
      <c r="I41" s="25" t="s">
        <v>81</v>
      </c>
      <c r="J41" s="28" t="s">
        <v>107</v>
      </c>
      <c r="K41" s="28" t="s">
        <v>107</v>
      </c>
      <c r="L41" s="26" t="s">
        <v>81</v>
      </c>
      <c r="N41" s="25" t="s">
        <v>81</v>
      </c>
      <c r="O41" s="28" t="s">
        <v>107</v>
      </c>
      <c r="P41" s="28" t="s">
        <v>107</v>
      </c>
      <c r="Q41" s="26" t="s">
        <v>81</v>
      </c>
    </row>
    <row r="42" spans="4:17">
      <c r="D42" s="25" t="s">
        <v>81</v>
      </c>
      <c r="E42" s="28" t="s">
        <v>107</v>
      </c>
      <c r="F42" s="28" t="s">
        <v>107</v>
      </c>
      <c r="G42" s="26" t="s">
        <v>81</v>
      </c>
      <c r="I42" s="25" t="s">
        <v>81</v>
      </c>
      <c r="J42" s="28" t="s">
        <v>107</v>
      </c>
      <c r="K42" s="28" t="s">
        <v>107</v>
      </c>
      <c r="L42" s="26" t="s">
        <v>81</v>
      </c>
      <c r="N42" s="25" t="s">
        <v>81</v>
      </c>
      <c r="O42" s="28" t="s">
        <v>107</v>
      </c>
      <c r="P42" s="28" t="s">
        <v>107</v>
      </c>
      <c r="Q42" s="26" t="s">
        <v>81</v>
      </c>
    </row>
    <row r="43" spans="4:17">
      <c r="D43" s="25" t="s">
        <v>85</v>
      </c>
      <c r="E43" s="30"/>
      <c r="F43" s="30"/>
      <c r="G43" s="26"/>
      <c r="I43" s="25" t="s">
        <v>85</v>
      </c>
      <c r="J43" s="30"/>
      <c r="K43" s="30"/>
      <c r="L43" s="26"/>
      <c r="N43" s="25" t="s">
        <v>85</v>
      </c>
      <c r="O43" s="30"/>
      <c r="P43" s="30"/>
      <c r="Q43" s="26"/>
    </row>
    <row r="44" spans="4:17">
      <c r="D44" s="25"/>
      <c r="E44" s="30"/>
      <c r="F44" s="30"/>
      <c r="G44" s="26"/>
      <c r="I44" s="25"/>
      <c r="J44" s="30"/>
      <c r="K44" s="30"/>
      <c r="L44" s="26"/>
      <c r="N44" s="25"/>
      <c r="O44" s="30"/>
      <c r="P44" s="30"/>
      <c r="Q44" s="26"/>
    </row>
    <row r="45" spans="4:17">
      <c r="D45" s="25" t="s">
        <v>93</v>
      </c>
      <c r="E45" s="30"/>
      <c r="F45" s="30"/>
      <c r="G45" s="26"/>
      <c r="I45" s="25" t="s">
        <v>93</v>
      </c>
      <c r="J45" s="30"/>
      <c r="K45" s="30"/>
      <c r="L45" s="26"/>
      <c r="N45" s="25" t="s">
        <v>93</v>
      </c>
      <c r="O45" s="30"/>
      <c r="P45" s="30"/>
      <c r="Q45" s="26"/>
    </row>
    <row r="46" spans="4:17">
      <c r="D46" s="25" t="s">
        <v>81</v>
      </c>
      <c r="E46" s="28" t="s">
        <v>107</v>
      </c>
      <c r="F46" s="28" t="s">
        <v>107</v>
      </c>
      <c r="G46" s="27" t="s">
        <v>81</v>
      </c>
      <c r="I46" s="25" t="s">
        <v>81</v>
      </c>
      <c r="J46" s="28" t="s">
        <v>107</v>
      </c>
      <c r="K46" s="28" t="s">
        <v>107</v>
      </c>
      <c r="L46" s="27" t="s">
        <v>81</v>
      </c>
      <c r="N46" s="25" t="s">
        <v>81</v>
      </c>
      <c r="O46" s="28" t="s">
        <v>107</v>
      </c>
      <c r="P46" s="28" t="s">
        <v>107</v>
      </c>
      <c r="Q46" s="27" t="s">
        <v>81</v>
      </c>
    </row>
    <row r="47" spans="4:17">
      <c r="D47" s="25" t="s">
        <v>81</v>
      </c>
      <c r="E47" s="28" t="s">
        <v>107</v>
      </c>
      <c r="F47" s="28" t="s">
        <v>107</v>
      </c>
      <c r="G47" s="27" t="s">
        <v>81</v>
      </c>
      <c r="I47" s="25" t="s">
        <v>81</v>
      </c>
      <c r="J47" s="28" t="s">
        <v>107</v>
      </c>
      <c r="K47" s="28" t="s">
        <v>107</v>
      </c>
      <c r="L47" s="27" t="s">
        <v>81</v>
      </c>
      <c r="N47" s="25" t="s">
        <v>81</v>
      </c>
      <c r="O47" s="28" t="s">
        <v>107</v>
      </c>
      <c r="P47" s="28" t="s">
        <v>107</v>
      </c>
      <c r="Q47" s="27" t="s">
        <v>81</v>
      </c>
    </row>
    <row r="48" spans="4:17">
      <c r="D48" s="25" t="s">
        <v>85</v>
      </c>
      <c r="E48" s="30"/>
      <c r="F48" s="30"/>
      <c r="G48" s="27"/>
      <c r="I48" s="25" t="s">
        <v>85</v>
      </c>
      <c r="J48" s="30"/>
      <c r="K48" s="30"/>
      <c r="L48" s="27"/>
      <c r="N48" s="25" t="s">
        <v>85</v>
      </c>
      <c r="O48" s="30"/>
      <c r="P48" s="30"/>
      <c r="Q48" s="27"/>
    </row>
    <row r="49" spans="4:17">
      <c r="D49" s="25"/>
      <c r="E49" s="30"/>
      <c r="F49" s="30"/>
      <c r="G49" s="26"/>
      <c r="I49" s="25"/>
      <c r="J49" s="30"/>
      <c r="K49" s="30"/>
      <c r="L49" s="26"/>
      <c r="N49" s="25"/>
      <c r="O49" s="30"/>
      <c r="P49" s="30"/>
      <c r="Q49" s="26"/>
    </row>
    <row r="50" spans="4:17">
      <c r="D50" s="25" t="s">
        <v>123</v>
      </c>
      <c r="E50" s="30"/>
      <c r="F50" s="30"/>
      <c r="G50" s="26"/>
      <c r="I50" s="25" t="s">
        <v>123</v>
      </c>
      <c r="J50" s="30"/>
      <c r="K50" s="30"/>
      <c r="L50" s="26"/>
      <c r="N50" s="25" t="s">
        <v>123</v>
      </c>
      <c r="O50" s="30"/>
      <c r="P50" s="30"/>
      <c r="Q50" s="26"/>
    </row>
    <row r="51" spans="4:17">
      <c r="D51" s="25" t="s">
        <v>81</v>
      </c>
      <c r="E51" s="28" t="s">
        <v>107</v>
      </c>
      <c r="F51" s="28" t="s">
        <v>107</v>
      </c>
      <c r="G51" s="26" t="s">
        <v>81</v>
      </c>
      <c r="I51" s="25" t="s">
        <v>81</v>
      </c>
      <c r="J51" s="28" t="s">
        <v>107</v>
      </c>
      <c r="K51" s="28" t="s">
        <v>107</v>
      </c>
      <c r="L51" s="26" t="s">
        <v>81</v>
      </c>
      <c r="N51" s="25" t="s">
        <v>81</v>
      </c>
      <c r="O51" s="28" t="s">
        <v>107</v>
      </c>
      <c r="P51" s="28" t="s">
        <v>107</v>
      </c>
      <c r="Q51" s="26" t="s">
        <v>81</v>
      </c>
    </row>
    <row r="52" spans="4:17">
      <c r="D52" s="25" t="s">
        <v>81</v>
      </c>
      <c r="E52" s="28" t="s">
        <v>107</v>
      </c>
      <c r="F52" s="28" t="s">
        <v>107</v>
      </c>
      <c r="G52" s="26" t="s">
        <v>81</v>
      </c>
      <c r="I52" s="25" t="s">
        <v>81</v>
      </c>
      <c r="J52" s="28" t="s">
        <v>107</v>
      </c>
      <c r="K52" s="28" t="s">
        <v>107</v>
      </c>
      <c r="L52" s="26" t="s">
        <v>81</v>
      </c>
      <c r="N52" s="25" t="s">
        <v>81</v>
      </c>
      <c r="O52" s="28" t="s">
        <v>107</v>
      </c>
      <c r="P52" s="28" t="s">
        <v>107</v>
      </c>
      <c r="Q52" s="26" t="s">
        <v>81</v>
      </c>
    </row>
    <row r="53" spans="4:17">
      <c r="D53" s="25" t="s">
        <v>85</v>
      </c>
      <c r="E53" s="30"/>
      <c r="F53" s="30"/>
      <c r="G53" s="26"/>
      <c r="I53" s="25" t="s">
        <v>85</v>
      </c>
      <c r="J53" s="30"/>
      <c r="K53" s="30"/>
      <c r="L53" s="26"/>
      <c r="N53" s="25" t="s">
        <v>85</v>
      </c>
      <c r="O53" s="30"/>
      <c r="P53" s="30"/>
      <c r="Q53" s="26"/>
    </row>
    <row r="54" spans="4:17">
      <c r="D54" s="25"/>
      <c r="E54" s="30"/>
      <c r="F54" s="30"/>
      <c r="G54" s="26"/>
      <c r="I54" s="25"/>
      <c r="J54" s="30"/>
      <c r="K54" s="30"/>
      <c r="L54" s="26"/>
      <c r="N54" s="25"/>
      <c r="O54" s="30"/>
      <c r="P54" s="30"/>
      <c r="Q54" s="26"/>
    </row>
    <row r="55" spans="4:17">
      <c r="D55" s="25" t="s">
        <v>124</v>
      </c>
      <c r="E55" s="30"/>
      <c r="F55" s="30"/>
      <c r="G55" s="26"/>
      <c r="I55" s="25" t="s">
        <v>124</v>
      </c>
      <c r="J55" s="30"/>
      <c r="K55" s="30"/>
      <c r="L55" s="26"/>
      <c r="N55" s="25" t="s">
        <v>124</v>
      </c>
      <c r="O55" s="30"/>
      <c r="P55" s="30"/>
      <c r="Q55" s="26"/>
    </row>
    <row r="56" spans="4:17">
      <c r="D56" s="25" t="s">
        <v>81</v>
      </c>
      <c r="E56" s="28" t="s">
        <v>107</v>
      </c>
      <c r="F56" s="28" t="s">
        <v>107</v>
      </c>
      <c r="G56" s="26" t="s">
        <v>81</v>
      </c>
      <c r="I56" s="25" t="s">
        <v>81</v>
      </c>
      <c r="J56" s="28" t="s">
        <v>107</v>
      </c>
      <c r="K56" s="28" t="s">
        <v>107</v>
      </c>
      <c r="L56" s="26" t="s">
        <v>81</v>
      </c>
      <c r="N56" s="25" t="s">
        <v>81</v>
      </c>
      <c r="O56" s="28" t="s">
        <v>107</v>
      </c>
      <c r="P56" s="28" t="s">
        <v>107</v>
      </c>
      <c r="Q56" s="26" t="s">
        <v>81</v>
      </c>
    </row>
    <row r="57" spans="4:17">
      <c r="D57" s="25" t="s">
        <v>81</v>
      </c>
      <c r="E57" s="28" t="s">
        <v>107</v>
      </c>
      <c r="F57" s="28" t="s">
        <v>107</v>
      </c>
      <c r="G57" s="26" t="s">
        <v>81</v>
      </c>
      <c r="I57" s="25" t="s">
        <v>81</v>
      </c>
      <c r="J57" s="28" t="s">
        <v>107</v>
      </c>
      <c r="K57" s="28" t="s">
        <v>107</v>
      </c>
      <c r="L57" s="26" t="s">
        <v>81</v>
      </c>
      <c r="N57" s="25" t="s">
        <v>81</v>
      </c>
      <c r="O57" s="28" t="s">
        <v>107</v>
      </c>
      <c r="P57" s="28" t="s">
        <v>107</v>
      </c>
      <c r="Q57" s="26" t="s">
        <v>81</v>
      </c>
    </row>
    <row r="58" spans="4:17">
      <c r="D58" s="25" t="s">
        <v>85</v>
      </c>
      <c r="E58" s="30"/>
      <c r="F58" s="30"/>
      <c r="G58" s="26"/>
      <c r="I58" s="25" t="s">
        <v>85</v>
      </c>
      <c r="J58" s="30"/>
      <c r="K58" s="30"/>
      <c r="L58" s="26"/>
      <c r="N58" s="25" t="s">
        <v>85</v>
      </c>
      <c r="O58" s="30"/>
      <c r="P58" s="30"/>
      <c r="Q58" s="26"/>
    </row>
  </sheetData>
  <mergeCells count="6">
    <mergeCell ref="E2:G2"/>
    <mergeCell ref="E3:G3"/>
    <mergeCell ref="J2:L2"/>
    <mergeCell ref="J3:L3"/>
    <mergeCell ref="O2:Q2"/>
    <mergeCell ref="O3:Q3"/>
  </mergeCells>
  <phoneticPr fontId="2"/>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6288-44E4-4FEA-9D89-3403EA59A814}">
  <dimension ref="A1:T58"/>
  <sheetViews>
    <sheetView zoomScale="85" zoomScaleNormal="85" workbookViewId="0">
      <selection activeCell="B27" sqref="B27"/>
    </sheetView>
  </sheetViews>
  <sheetFormatPr defaultRowHeight="14.5"/>
  <cols>
    <col min="1" max="1" width="20" bestFit="1" customWidth="1"/>
    <col min="2" max="2" width="70" customWidth="1"/>
    <col min="3" max="3" width="16.453125" customWidth="1"/>
    <col min="4" max="4" width="9" style="3" customWidth="1"/>
    <col min="5" max="7" width="9" style="28" customWidth="1"/>
    <col min="8" max="8" width="9" style="4" customWidth="1"/>
    <col min="9" max="9" width="9" customWidth="1"/>
    <col min="10" max="10" width="9" style="3" customWidth="1"/>
    <col min="11" max="13" width="9" style="28" customWidth="1"/>
    <col min="14" max="14" width="9" style="4" customWidth="1"/>
    <col min="15" max="15" width="9" customWidth="1"/>
    <col min="16" max="16" width="9" style="3" customWidth="1"/>
    <col min="17" max="19" width="9" style="28" customWidth="1"/>
    <col min="20" max="20" width="9" style="4" customWidth="1"/>
    <col min="21" max="21" width="9" customWidth="1"/>
  </cols>
  <sheetData>
    <row r="1" spans="1:20">
      <c r="D1" s="1"/>
      <c r="E1" s="32"/>
      <c r="F1" s="32"/>
      <c r="G1" s="1"/>
      <c r="H1" s="1"/>
      <c r="J1" s="1"/>
      <c r="K1" s="32"/>
      <c r="L1" s="32"/>
      <c r="M1" s="1"/>
      <c r="N1" s="1"/>
      <c r="P1" s="1"/>
      <c r="Q1" s="32"/>
      <c r="R1" s="32"/>
      <c r="S1" s="1"/>
      <c r="T1" s="1"/>
    </row>
    <row r="2" spans="1:20">
      <c r="A2" t="s">
        <v>6</v>
      </c>
      <c r="B2" s="1" t="str">
        <f>参加者情報!B2</f>
        <v>?</v>
      </c>
      <c r="D2" s="1" t="s">
        <v>29</v>
      </c>
      <c r="E2" s="77" t="s">
        <v>122</v>
      </c>
      <c r="F2" s="78"/>
      <c r="G2" s="78"/>
      <c r="H2" s="79"/>
      <c r="J2" s="1" t="s">
        <v>29</v>
      </c>
      <c r="K2" s="77" t="s">
        <v>122</v>
      </c>
      <c r="L2" s="78"/>
      <c r="M2" s="78"/>
      <c r="N2" s="79"/>
      <c r="P2" s="1" t="s">
        <v>29</v>
      </c>
      <c r="Q2" s="77" t="s">
        <v>122</v>
      </c>
      <c r="R2" s="78"/>
      <c r="S2" s="78"/>
      <c r="T2" s="79"/>
    </row>
    <row r="3" spans="1:20">
      <c r="A3" t="s">
        <v>7</v>
      </c>
      <c r="B3" s="1" t="str">
        <f>参加者情報!B3</f>
        <v>?</v>
      </c>
      <c r="D3" s="1" t="s">
        <v>66</v>
      </c>
      <c r="E3" s="80">
        <v>15.17</v>
      </c>
      <c r="F3" s="81"/>
      <c r="G3" s="81"/>
      <c r="H3" s="82"/>
      <c r="J3" s="1" t="s">
        <v>66</v>
      </c>
      <c r="K3" s="80">
        <v>17.2</v>
      </c>
      <c r="L3" s="81"/>
      <c r="M3" s="81"/>
      <c r="N3" s="82"/>
      <c r="P3" s="1" t="s">
        <v>66</v>
      </c>
      <c r="Q3" s="80">
        <v>21.12</v>
      </c>
      <c r="R3" s="81"/>
      <c r="S3" s="81"/>
      <c r="T3" s="82"/>
    </row>
    <row r="4" spans="1:20">
      <c r="A4" t="s">
        <v>8</v>
      </c>
      <c r="B4" s="1" t="str">
        <f>参加者情報!B4</f>
        <v>?</v>
      </c>
      <c r="D4" s="1" t="s">
        <v>84</v>
      </c>
      <c r="E4" s="1" t="s">
        <v>105</v>
      </c>
      <c r="F4" s="1" t="s">
        <v>106</v>
      </c>
      <c r="G4" s="31" t="s">
        <v>103</v>
      </c>
      <c r="H4" s="31" t="s">
        <v>102</v>
      </c>
      <c r="J4" s="1" t="s">
        <v>84</v>
      </c>
      <c r="K4" s="1" t="s">
        <v>105</v>
      </c>
      <c r="L4" s="1" t="s">
        <v>106</v>
      </c>
      <c r="M4" s="31" t="s">
        <v>103</v>
      </c>
      <c r="N4" s="31" t="s">
        <v>102</v>
      </c>
      <c r="P4" s="1" t="s">
        <v>84</v>
      </c>
      <c r="Q4" s="1" t="s">
        <v>105</v>
      </c>
      <c r="R4" s="1" t="s">
        <v>106</v>
      </c>
      <c r="S4" s="31" t="s">
        <v>103</v>
      </c>
      <c r="T4" s="31" t="s">
        <v>102</v>
      </c>
    </row>
    <row r="5" spans="1:20">
      <c r="A5" t="s">
        <v>135</v>
      </c>
      <c r="B5" s="1" t="str">
        <f>IF(参加者情報!B8&gt;0,参加者情報!A8,"")&amp;IF(参加者情報!B8&gt;1,"("&amp;参加者情報!C8&amp;")","")&amp;IF(参加者情報!B9&gt;0,参加者情報!A9,"")&amp;IF(参加者情報!B9&gt;1,"("&amp;参加者情報!C9&amp;")","")&amp;IF(参加者情報!B10&gt;0,参加者情報!A10,"")&amp;IF(参加者情報!B10&gt;1,"("&amp;参加者情報!C10&amp;")","")</f>
        <v/>
      </c>
      <c r="D5" s="3" t="s">
        <v>86</v>
      </c>
      <c r="J5" s="3" t="s">
        <v>86</v>
      </c>
      <c r="P5" s="3" t="s">
        <v>86</v>
      </c>
    </row>
    <row r="6" spans="1:20">
      <c r="A6" t="s">
        <v>69</v>
      </c>
      <c r="B6" s="1" t="str">
        <f>参加者情報!B16&amp;参加者情報!B17&amp;"、"&amp;参加者情報!C16&amp;参加者情報!C17&amp;""</f>
        <v>??、??</v>
      </c>
      <c r="D6" s="3" t="s">
        <v>81</v>
      </c>
      <c r="E6" s="28" t="s">
        <v>107</v>
      </c>
      <c r="F6" s="28" t="s">
        <v>107</v>
      </c>
      <c r="G6" s="28" t="s">
        <v>81</v>
      </c>
      <c r="H6" s="4" t="s">
        <v>81</v>
      </c>
      <c r="J6" s="3" t="s">
        <v>81</v>
      </c>
      <c r="K6" s="28" t="s">
        <v>107</v>
      </c>
      <c r="L6" s="28" t="s">
        <v>107</v>
      </c>
      <c r="M6" s="28" t="s">
        <v>81</v>
      </c>
      <c r="N6" s="4" t="s">
        <v>81</v>
      </c>
      <c r="P6" s="3" t="s">
        <v>81</v>
      </c>
      <c r="Q6" s="28" t="s">
        <v>107</v>
      </c>
      <c r="R6" s="28" t="s">
        <v>107</v>
      </c>
      <c r="S6" s="28" t="s">
        <v>81</v>
      </c>
      <c r="T6" s="4" t="s">
        <v>81</v>
      </c>
    </row>
    <row r="7" spans="1:20">
      <c r="A7" t="s">
        <v>25</v>
      </c>
      <c r="B7" s="1" t="str">
        <f>参加者情報!B22&amp;"("&amp;参加者情報!B24&amp;")、"&amp;参加者情報!C22&amp;"("&amp;参加者情報!C24&amp;")"</f>
        <v>?(?)、?(?)</v>
      </c>
      <c r="D7" s="3" t="s">
        <v>81</v>
      </c>
      <c r="E7" s="28" t="s">
        <v>107</v>
      </c>
      <c r="F7" s="28" t="s">
        <v>107</v>
      </c>
      <c r="G7" s="28" t="s">
        <v>81</v>
      </c>
      <c r="H7" s="4" t="s">
        <v>81</v>
      </c>
      <c r="J7" s="3" t="s">
        <v>81</v>
      </c>
      <c r="K7" s="28" t="s">
        <v>107</v>
      </c>
      <c r="L7" s="28" t="s">
        <v>107</v>
      </c>
      <c r="M7" s="28" t="s">
        <v>81</v>
      </c>
      <c r="N7" s="4" t="s">
        <v>81</v>
      </c>
      <c r="P7" s="3" t="s">
        <v>81</v>
      </c>
      <c r="Q7" s="28" t="s">
        <v>107</v>
      </c>
      <c r="R7" s="28" t="s">
        <v>107</v>
      </c>
      <c r="S7" s="28" t="s">
        <v>81</v>
      </c>
      <c r="T7" s="4" t="s">
        <v>81</v>
      </c>
    </row>
    <row r="8" spans="1:20">
      <c r="A8" t="s">
        <v>70</v>
      </c>
      <c r="B8" s="1" t="str">
        <f>参加者情報!B39&amp;"、"&amp;参加者情報!C39&amp;""</f>
        <v>?、?</v>
      </c>
      <c r="D8" s="3" t="s">
        <v>85</v>
      </c>
      <c r="J8" s="3" t="s">
        <v>85</v>
      </c>
      <c r="P8" s="3" t="s">
        <v>85</v>
      </c>
    </row>
    <row r="10" spans="1:20">
      <c r="A10" t="s">
        <v>13</v>
      </c>
      <c r="B10" t="s">
        <v>11</v>
      </c>
      <c r="D10" s="3" t="s">
        <v>87</v>
      </c>
      <c r="J10" s="3" t="s">
        <v>87</v>
      </c>
      <c r="P10" s="3" t="s">
        <v>87</v>
      </c>
    </row>
    <row r="11" spans="1:20">
      <c r="A11" t="s">
        <v>96</v>
      </c>
      <c r="B11" t="s">
        <v>97</v>
      </c>
      <c r="D11" s="3" t="s">
        <v>81</v>
      </c>
      <c r="E11" s="28" t="s">
        <v>107</v>
      </c>
      <c r="F11" s="28" t="s">
        <v>107</v>
      </c>
      <c r="G11" s="28" t="s">
        <v>81</v>
      </c>
      <c r="H11" s="4" t="s">
        <v>81</v>
      </c>
      <c r="J11" s="3" t="s">
        <v>81</v>
      </c>
      <c r="K11" s="28" t="s">
        <v>107</v>
      </c>
      <c r="L11" s="28" t="s">
        <v>107</v>
      </c>
      <c r="M11" s="28" t="s">
        <v>81</v>
      </c>
      <c r="N11" s="4" t="s">
        <v>81</v>
      </c>
      <c r="P11" s="3" t="s">
        <v>81</v>
      </c>
      <c r="Q11" s="28" t="s">
        <v>107</v>
      </c>
      <c r="R11" s="28" t="s">
        <v>107</v>
      </c>
      <c r="S11" s="28" t="s">
        <v>81</v>
      </c>
      <c r="T11" s="4" t="s">
        <v>81</v>
      </c>
    </row>
    <row r="12" spans="1:20">
      <c r="A12" t="s">
        <v>100</v>
      </c>
      <c r="B12" t="s">
        <v>98</v>
      </c>
      <c r="D12" s="3" t="s">
        <v>81</v>
      </c>
      <c r="E12" s="28" t="s">
        <v>107</v>
      </c>
      <c r="F12" s="28" t="s">
        <v>107</v>
      </c>
      <c r="G12" s="28" t="s">
        <v>81</v>
      </c>
      <c r="H12" s="4" t="s">
        <v>81</v>
      </c>
      <c r="J12" s="3" t="s">
        <v>81</v>
      </c>
      <c r="K12" s="28" t="s">
        <v>107</v>
      </c>
      <c r="L12" s="28" t="s">
        <v>107</v>
      </c>
      <c r="M12" s="28" t="s">
        <v>81</v>
      </c>
      <c r="N12" s="4" t="s">
        <v>81</v>
      </c>
      <c r="P12" s="3" t="s">
        <v>81</v>
      </c>
      <c r="Q12" s="28" t="s">
        <v>107</v>
      </c>
      <c r="R12" s="28" t="s">
        <v>107</v>
      </c>
      <c r="S12" s="28" t="s">
        <v>81</v>
      </c>
      <c r="T12" s="4" t="s">
        <v>81</v>
      </c>
    </row>
    <row r="13" spans="1:20">
      <c r="A13" t="s">
        <v>101</v>
      </c>
      <c r="B13" t="s">
        <v>99</v>
      </c>
      <c r="D13" s="3" t="s">
        <v>85</v>
      </c>
      <c r="J13" s="3" t="s">
        <v>85</v>
      </c>
      <c r="P13" s="3" t="s">
        <v>85</v>
      </c>
    </row>
    <row r="15" spans="1:20">
      <c r="D15" s="3" t="s">
        <v>88</v>
      </c>
      <c r="J15" s="3" t="s">
        <v>88</v>
      </c>
      <c r="P15" s="3" t="s">
        <v>88</v>
      </c>
    </row>
    <row r="16" spans="1:20">
      <c r="D16" s="3" t="s">
        <v>81</v>
      </c>
      <c r="E16" s="28" t="s">
        <v>107</v>
      </c>
      <c r="F16" s="28" t="s">
        <v>107</v>
      </c>
      <c r="G16" s="28" t="s">
        <v>81</v>
      </c>
      <c r="H16" s="4" t="s">
        <v>81</v>
      </c>
      <c r="J16" s="3" t="s">
        <v>81</v>
      </c>
      <c r="K16" s="28" t="s">
        <v>107</v>
      </c>
      <c r="L16" s="28" t="s">
        <v>107</v>
      </c>
      <c r="M16" s="28" t="s">
        <v>81</v>
      </c>
      <c r="N16" s="4" t="s">
        <v>81</v>
      </c>
      <c r="P16" s="3" t="s">
        <v>81</v>
      </c>
      <c r="Q16" s="28" t="s">
        <v>107</v>
      </c>
      <c r="R16" s="28" t="s">
        <v>107</v>
      </c>
      <c r="S16" s="28" t="s">
        <v>81</v>
      </c>
      <c r="T16" s="4" t="s">
        <v>81</v>
      </c>
    </row>
    <row r="17" spans="4:20">
      <c r="D17" s="3" t="s">
        <v>81</v>
      </c>
      <c r="E17" s="28" t="s">
        <v>107</v>
      </c>
      <c r="F17" s="28" t="s">
        <v>107</v>
      </c>
      <c r="G17" s="28" t="s">
        <v>81</v>
      </c>
      <c r="H17" s="4" t="s">
        <v>81</v>
      </c>
      <c r="J17" s="3" t="s">
        <v>81</v>
      </c>
      <c r="K17" s="28" t="s">
        <v>107</v>
      </c>
      <c r="L17" s="28" t="s">
        <v>107</v>
      </c>
      <c r="M17" s="28" t="s">
        <v>81</v>
      </c>
      <c r="N17" s="4" t="s">
        <v>81</v>
      </c>
      <c r="P17" s="3" t="s">
        <v>81</v>
      </c>
      <c r="Q17" s="28" t="s">
        <v>107</v>
      </c>
      <c r="R17" s="28" t="s">
        <v>107</v>
      </c>
      <c r="S17" s="28" t="s">
        <v>81</v>
      </c>
      <c r="T17" s="4" t="s">
        <v>81</v>
      </c>
    </row>
    <row r="18" spans="4:20">
      <c r="D18" s="3" t="s">
        <v>85</v>
      </c>
      <c r="J18" s="3" t="s">
        <v>85</v>
      </c>
      <c r="P18" s="3" t="s">
        <v>85</v>
      </c>
    </row>
    <row r="20" spans="4:20">
      <c r="D20" s="3" t="s">
        <v>125</v>
      </c>
      <c r="J20" s="3" t="s">
        <v>125</v>
      </c>
      <c r="P20" s="3" t="s">
        <v>125</v>
      </c>
    </row>
    <row r="21" spans="4:20">
      <c r="D21" s="3" t="s">
        <v>81</v>
      </c>
      <c r="E21" s="28" t="s">
        <v>107</v>
      </c>
      <c r="F21" s="28" t="s">
        <v>107</v>
      </c>
      <c r="G21" s="28" t="s">
        <v>81</v>
      </c>
      <c r="H21" s="4" t="s">
        <v>81</v>
      </c>
      <c r="J21" s="3" t="s">
        <v>81</v>
      </c>
      <c r="K21" s="28" t="s">
        <v>107</v>
      </c>
      <c r="L21" s="28" t="s">
        <v>107</v>
      </c>
      <c r="M21" s="28" t="s">
        <v>81</v>
      </c>
      <c r="N21" s="4" t="s">
        <v>81</v>
      </c>
      <c r="P21" s="3" t="s">
        <v>81</v>
      </c>
      <c r="Q21" s="28" t="s">
        <v>107</v>
      </c>
      <c r="R21" s="28" t="s">
        <v>107</v>
      </c>
      <c r="S21" s="28" t="s">
        <v>81</v>
      </c>
      <c r="T21" s="4" t="s">
        <v>81</v>
      </c>
    </row>
    <row r="22" spans="4:20">
      <c r="D22" s="3" t="s">
        <v>81</v>
      </c>
      <c r="E22" s="28" t="s">
        <v>107</v>
      </c>
      <c r="F22" s="28" t="s">
        <v>107</v>
      </c>
      <c r="G22" s="28" t="s">
        <v>81</v>
      </c>
      <c r="H22" s="4" t="s">
        <v>81</v>
      </c>
      <c r="J22" s="3" t="s">
        <v>81</v>
      </c>
      <c r="K22" s="28" t="s">
        <v>107</v>
      </c>
      <c r="L22" s="28" t="s">
        <v>107</v>
      </c>
      <c r="M22" s="28" t="s">
        <v>81</v>
      </c>
      <c r="N22" s="4" t="s">
        <v>81</v>
      </c>
      <c r="P22" s="3" t="s">
        <v>81</v>
      </c>
      <c r="Q22" s="28" t="s">
        <v>107</v>
      </c>
      <c r="R22" s="28" t="s">
        <v>107</v>
      </c>
      <c r="S22" s="28" t="s">
        <v>81</v>
      </c>
      <c r="T22" s="4" t="s">
        <v>81</v>
      </c>
    </row>
    <row r="23" spans="4:20">
      <c r="D23" s="3" t="s">
        <v>85</v>
      </c>
      <c r="J23" s="3" t="s">
        <v>85</v>
      </c>
      <c r="P23" s="3" t="s">
        <v>85</v>
      </c>
    </row>
    <row r="25" spans="4:20">
      <c r="D25" s="3" t="s">
        <v>89</v>
      </c>
      <c r="J25" s="3" t="s">
        <v>89</v>
      </c>
      <c r="P25" s="3" t="s">
        <v>89</v>
      </c>
    </row>
    <row r="26" spans="4:20">
      <c r="D26" s="3" t="s">
        <v>81</v>
      </c>
      <c r="E26" s="28" t="s">
        <v>107</v>
      </c>
      <c r="F26" s="28" t="s">
        <v>107</v>
      </c>
      <c r="G26" s="28" t="s">
        <v>81</v>
      </c>
      <c r="H26" s="4" t="s">
        <v>81</v>
      </c>
      <c r="J26" s="3" t="s">
        <v>81</v>
      </c>
      <c r="K26" s="28" t="s">
        <v>107</v>
      </c>
      <c r="L26" s="28" t="s">
        <v>107</v>
      </c>
      <c r="M26" s="28" t="s">
        <v>81</v>
      </c>
      <c r="N26" s="4" t="s">
        <v>81</v>
      </c>
      <c r="P26" s="3" t="s">
        <v>81</v>
      </c>
      <c r="Q26" s="28" t="s">
        <v>107</v>
      </c>
      <c r="R26" s="28" t="s">
        <v>107</v>
      </c>
      <c r="S26" s="28" t="s">
        <v>81</v>
      </c>
      <c r="T26" s="4" t="s">
        <v>81</v>
      </c>
    </row>
    <row r="27" spans="4:20">
      <c r="D27" s="3" t="s">
        <v>81</v>
      </c>
      <c r="E27" s="28" t="s">
        <v>107</v>
      </c>
      <c r="F27" s="28" t="s">
        <v>107</v>
      </c>
      <c r="G27" s="28" t="s">
        <v>81</v>
      </c>
      <c r="H27" s="4" t="s">
        <v>81</v>
      </c>
      <c r="J27" s="3" t="s">
        <v>81</v>
      </c>
      <c r="K27" s="28" t="s">
        <v>107</v>
      </c>
      <c r="L27" s="28" t="s">
        <v>107</v>
      </c>
      <c r="M27" s="28" t="s">
        <v>81</v>
      </c>
      <c r="N27" s="4" t="s">
        <v>81</v>
      </c>
      <c r="P27" s="3" t="s">
        <v>81</v>
      </c>
      <c r="Q27" s="28" t="s">
        <v>107</v>
      </c>
      <c r="R27" s="28" t="s">
        <v>107</v>
      </c>
      <c r="S27" s="28" t="s">
        <v>81</v>
      </c>
      <c r="T27" s="4" t="s">
        <v>81</v>
      </c>
    </row>
    <row r="28" spans="4:20">
      <c r="D28" s="3" t="s">
        <v>85</v>
      </c>
      <c r="J28" s="3" t="s">
        <v>85</v>
      </c>
      <c r="P28" s="3" t="s">
        <v>85</v>
      </c>
    </row>
    <row r="30" spans="4:20">
      <c r="D30" s="3" t="s">
        <v>90</v>
      </c>
      <c r="J30" s="3" t="s">
        <v>90</v>
      </c>
      <c r="P30" s="3" t="s">
        <v>90</v>
      </c>
    </row>
    <row r="31" spans="4:20">
      <c r="D31" s="3" t="s">
        <v>81</v>
      </c>
      <c r="E31" s="28" t="s">
        <v>107</v>
      </c>
      <c r="F31" s="28" t="s">
        <v>107</v>
      </c>
      <c r="G31" s="28" t="s">
        <v>81</v>
      </c>
      <c r="H31" s="4" t="s">
        <v>81</v>
      </c>
      <c r="J31" s="3" t="s">
        <v>81</v>
      </c>
      <c r="K31" s="28" t="s">
        <v>107</v>
      </c>
      <c r="L31" s="28" t="s">
        <v>107</v>
      </c>
      <c r="M31" s="28" t="s">
        <v>81</v>
      </c>
      <c r="N31" s="4" t="s">
        <v>81</v>
      </c>
      <c r="P31" s="3" t="s">
        <v>81</v>
      </c>
      <c r="Q31" s="28" t="s">
        <v>107</v>
      </c>
      <c r="R31" s="28" t="s">
        <v>107</v>
      </c>
      <c r="S31" s="28" t="s">
        <v>81</v>
      </c>
      <c r="T31" s="4" t="s">
        <v>81</v>
      </c>
    </row>
    <row r="32" spans="4:20">
      <c r="D32" s="3" t="s">
        <v>81</v>
      </c>
      <c r="E32" s="28" t="s">
        <v>107</v>
      </c>
      <c r="F32" s="28" t="s">
        <v>107</v>
      </c>
      <c r="G32" s="28" t="s">
        <v>81</v>
      </c>
      <c r="H32" s="4" t="s">
        <v>81</v>
      </c>
      <c r="J32" s="3" t="s">
        <v>81</v>
      </c>
      <c r="K32" s="28" t="s">
        <v>107</v>
      </c>
      <c r="L32" s="28" t="s">
        <v>107</v>
      </c>
      <c r="M32" s="28" t="s">
        <v>81</v>
      </c>
      <c r="N32" s="4" t="s">
        <v>81</v>
      </c>
      <c r="P32" s="3" t="s">
        <v>81</v>
      </c>
      <c r="Q32" s="28" t="s">
        <v>107</v>
      </c>
      <c r="R32" s="28" t="s">
        <v>107</v>
      </c>
      <c r="S32" s="28" t="s">
        <v>81</v>
      </c>
      <c r="T32" s="4" t="s">
        <v>81</v>
      </c>
    </row>
    <row r="33" spans="4:20">
      <c r="D33" s="3" t="s">
        <v>85</v>
      </c>
      <c r="J33" s="3" t="s">
        <v>85</v>
      </c>
      <c r="P33" s="3" t="s">
        <v>85</v>
      </c>
    </row>
    <row r="35" spans="4:20">
      <c r="D35" s="25" t="s">
        <v>91</v>
      </c>
      <c r="E35" s="30"/>
      <c r="F35" s="30"/>
      <c r="G35" s="29"/>
      <c r="H35" s="26"/>
      <c r="J35" s="25" t="s">
        <v>91</v>
      </c>
      <c r="K35" s="30"/>
      <c r="L35" s="30"/>
      <c r="M35" s="29"/>
      <c r="N35" s="26"/>
      <c r="P35" s="25" t="s">
        <v>91</v>
      </c>
      <c r="Q35" s="30"/>
      <c r="R35" s="30"/>
      <c r="S35" s="29"/>
      <c r="T35" s="26"/>
    </row>
    <row r="36" spans="4:20">
      <c r="D36" s="25" t="s">
        <v>81</v>
      </c>
      <c r="E36" s="28" t="s">
        <v>107</v>
      </c>
      <c r="F36" s="28" t="s">
        <v>107</v>
      </c>
      <c r="G36" s="29" t="s">
        <v>81</v>
      </c>
      <c r="H36" s="26" t="s">
        <v>81</v>
      </c>
      <c r="J36" s="25" t="s">
        <v>81</v>
      </c>
      <c r="K36" s="28" t="s">
        <v>107</v>
      </c>
      <c r="L36" s="28" t="s">
        <v>107</v>
      </c>
      <c r="M36" s="29" t="s">
        <v>81</v>
      </c>
      <c r="N36" s="26" t="s">
        <v>81</v>
      </c>
      <c r="P36" s="25" t="s">
        <v>81</v>
      </c>
      <c r="Q36" s="28" t="s">
        <v>107</v>
      </c>
      <c r="R36" s="28" t="s">
        <v>107</v>
      </c>
      <c r="S36" s="29" t="s">
        <v>81</v>
      </c>
      <c r="T36" s="26" t="s">
        <v>81</v>
      </c>
    </row>
    <row r="37" spans="4:20">
      <c r="D37" s="25" t="s">
        <v>81</v>
      </c>
      <c r="E37" s="28" t="s">
        <v>107</v>
      </c>
      <c r="F37" s="28" t="s">
        <v>107</v>
      </c>
      <c r="G37" s="29" t="s">
        <v>81</v>
      </c>
      <c r="H37" s="26" t="s">
        <v>81</v>
      </c>
      <c r="J37" s="25" t="s">
        <v>81</v>
      </c>
      <c r="K37" s="28" t="s">
        <v>107</v>
      </c>
      <c r="L37" s="28" t="s">
        <v>107</v>
      </c>
      <c r="M37" s="29" t="s">
        <v>81</v>
      </c>
      <c r="N37" s="26" t="s">
        <v>81</v>
      </c>
      <c r="P37" s="25" t="s">
        <v>81</v>
      </c>
      <c r="Q37" s="28" t="s">
        <v>107</v>
      </c>
      <c r="R37" s="28" t="s">
        <v>107</v>
      </c>
      <c r="S37" s="29" t="s">
        <v>81</v>
      </c>
      <c r="T37" s="26" t="s">
        <v>81</v>
      </c>
    </row>
    <row r="38" spans="4:20">
      <c r="D38" s="25" t="s">
        <v>85</v>
      </c>
      <c r="E38" s="30"/>
      <c r="F38" s="30"/>
      <c r="G38" s="29"/>
      <c r="H38" s="26"/>
      <c r="J38" s="25" t="s">
        <v>85</v>
      </c>
      <c r="K38" s="30"/>
      <c r="L38" s="30"/>
      <c r="M38" s="29"/>
      <c r="N38" s="26"/>
      <c r="P38" s="25" t="s">
        <v>85</v>
      </c>
      <c r="Q38" s="30"/>
      <c r="R38" s="30"/>
      <c r="S38" s="29"/>
      <c r="T38" s="26"/>
    </row>
    <row r="39" spans="4:20">
      <c r="D39" s="25"/>
      <c r="E39" s="30"/>
      <c r="F39" s="30"/>
      <c r="G39" s="29"/>
      <c r="H39" s="26"/>
      <c r="J39" s="25"/>
      <c r="K39" s="30"/>
      <c r="L39" s="30"/>
      <c r="M39" s="29"/>
      <c r="N39" s="26"/>
      <c r="P39" s="25"/>
      <c r="Q39" s="30"/>
      <c r="R39" s="30"/>
      <c r="S39" s="29"/>
      <c r="T39" s="26"/>
    </row>
    <row r="40" spans="4:20">
      <c r="D40" s="25" t="s">
        <v>92</v>
      </c>
      <c r="E40" s="30"/>
      <c r="F40" s="30"/>
      <c r="G40" s="29"/>
      <c r="H40" s="26"/>
      <c r="J40" s="25" t="s">
        <v>92</v>
      </c>
      <c r="K40" s="30"/>
      <c r="L40" s="30"/>
      <c r="M40" s="29"/>
      <c r="N40" s="26"/>
      <c r="P40" s="25" t="s">
        <v>92</v>
      </c>
      <c r="Q40" s="30"/>
      <c r="R40" s="30"/>
      <c r="S40" s="29"/>
      <c r="T40" s="26"/>
    </row>
    <row r="41" spans="4:20">
      <c r="D41" s="25" t="s">
        <v>81</v>
      </c>
      <c r="E41" s="28" t="s">
        <v>107</v>
      </c>
      <c r="F41" s="28" t="s">
        <v>107</v>
      </c>
      <c r="G41" s="29" t="s">
        <v>81</v>
      </c>
      <c r="H41" s="26" t="s">
        <v>81</v>
      </c>
      <c r="J41" s="25" t="s">
        <v>81</v>
      </c>
      <c r="K41" s="28" t="s">
        <v>107</v>
      </c>
      <c r="L41" s="28" t="s">
        <v>107</v>
      </c>
      <c r="M41" s="29" t="s">
        <v>81</v>
      </c>
      <c r="N41" s="26" t="s">
        <v>81</v>
      </c>
      <c r="P41" s="25" t="s">
        <v>81</v>
      </c>
      <c r="Q41" s="28" t="s">
        <v>107</v>
      </c>
      <c r="R41" s="28" t="s">
        <v>107</v>
      </c>
      <c r="S41" s="29" t="s">
        <v>81</v>
      </c>
      <c r="T41" s="26" t="s">
        <v>81</v>
      </c>
    </row>
    <row r="42" spans="4:20">
      <c r="D42" s="25" t="s">
        <v>81</v>
      </c>
      <c r="E42" s="28" t="s">
        <v>107</v>
      </c>
      <c r="F42" s="28" t="s">
        <v>107</v>
      </c>
      <c r="G42" s="29" t="s">
        <v>81</v>
      </c>
      <c r="H42" s="26" t="s">
        <v>81</v>
      </c>
      <c r="J42" s="25" t="s">
        <v>81</v>
      </c>
      <c r="K42" s="28" t="s">
        <v>107</v>
      </c>
      <c r="L42" s="28" t="s">
        <v>107</v>
      </c>
      <c r="M42" s="29" t="s">
        <v>81</v>
      </c>
      <c r="N42" s="26" t="s">
        <v>81</v>
      </c>
      <c r="P42" s="25" t="s">
        <v>81</v>
      </c>
      <c r="Q42" s="28" t="s">
        <v>107</v>
      </c>
      <c r="R42" s="28" t="s">
        <v>107</v>
      </c>
      <c r="S42" s="29" t="s">
        <v>81</v>
      </c>
      <c r="T42" s="26" t="s">
        <v>81</v>
      </c>
    </row>
    <row r="43" spans="4:20">
      <c r="D43" s="25" t="s">
        <v>85</v>
      </c>
      <c r="E43" s="30"/>
      <c r="F43" s="30"/>
      <c r="G43" s="29"/>
      <c r="H43" s="26"/>
      <c r="J43" s="25" t="s">
        <v>85</v>
      </c>
      <c r="K43" s="30"/>
      <c r="L43" s="30"/>
      <c r="M43" s="29"/>
      <c r="N43" s="26"/>
      <c r="P43" s="25" t="s">
        <v>85</v>
      </c>
      <c r="Q43" s="30"/>
      <c r="R43" s="30"/>
      <c r="S43" s="29"/>
      <c r="T43" s="26"/>
    </row>
    <row r="44" spans="4:20">
      <c r="D44" s="25"/>
      <c r="E44" s="30"/>
      <c r="F44" s="30"/>
      <c r="G44" s="29"/>
      <c r="H44" s="26"/>
      <c r="J44" s="25"/>
      <c r="K44" s="30"/>
      <c r="L44" s="30"/>
      <c r="M44" s="29"/>
      <c r="N44" s="26"/>
      <c r="P44" s="25"/>
      <c r="Q44" s="30"/>
      <c r="R44" s="30"/>
      <c r="S44" s="29"/>
      <c r="T44" s="26"/>
    </row>
    <row r="45" spans="4:20">
      <c r="D45" s="25" t="s">
        <v>93</v>
      </c>
      <c r="E45" s="30"/>
      <c r="F45" s="30"/>
      <c r="G45" s="29"/>
      <c r="H45" s="26"/>
      <c r="J45" s="25" t="s">
        <v>93</v>
      </c>
      <c r="K45" s="30"/>
      <c r="L45" s="30"/>
      <c r="M45" s="29"/>
      <c r="N45" s="26"/>
      <c r="P45" s="25" t="s">
        <v>93</v>
      </c>
      <c r="Q45" s="30"/>
      <c r="R45" s="30"/>
      <c r="S45" s="29"/>
      <c r="T45" s="26"/>
    </row>
    <row r="46" spans="4:20">
      <c r="D46" s="25" t="s">
        <v>81</v>
      </c>
      <c r="E46" s="28" t="s">
        <v>107</v>
      </c>
      <c r="F46" s="28" t="s">
        <v>107</v>
      </c>
      <c r="G46" s="30" t="s">
        <v>81</v>
      </c>
      <c r="H46" s="27" t="s">
        <v>81</v>
      </c>
      <c r="J46" s="25" t="s">
        <v>81</v>
      </c>
      <c r="K46" s="28" t="s">
        <v>107</v>
      </c>
      <c r="L46" s="28" t="s">
        <v>107</v>
      </c>
      <c r="M46" s="30" t="s">
        <v>81</v>
      </c>
      <c r="N46" s="27" t="s">
        <v>81</v>
      </c>
      <c r="P46" s="25" t="s">
        <v>81</v>
      </c>
      <c r="Q46" s="28" t="s">
        <v>107</v>
      </c>
      <c r="R46" s="28" t="s">
        <v>107</v>
      </c>
      <c r="S46" s="30" t="s">
        <v>81</v>
      </c>
      <c r="T46" s="27" t="s">
        <v>81</v>
      </c>
    </row>
    <row r="47" spans="4:20">
      <c r="D47" s="25" t="s">
        <v>81</v>
      </c>
      <c r="E47" s="28" t="s">
        <v>107</v>
      </c>
      <c r="F47" s="28" t="s">
        <v>107</v>
      </c>
      <c r="G47" s="30" t="s">
        <v>81</v>
      </c>
      <c r="H47" s="27" t="s">
        <v>81</v>
      </c>
      <c r="J47" s="25" t="s">
        <v>81</v>
      </c>
      <c r="K47" s="28" t="s">
        <v>107</v>
      </c>
      <c r="L47" s="28" t="s">
        <v>107</v>
      </c>
      <c r="M47" s="30" t="s">
        <v>81</v>
      </c>
      <c r="N47" s="27" t="s">
        <v>81</v>
      </c>
      <c r="P47" s="25" t="s">
        <v>81</v>
      </c>
      <c r="Q47" s="28" t="s">
        <v>107</v>
      </c>
      <c r="R47" s="28" t="s">
        <v>107</v>
      </c>
      <c r="S47" s="30" t="s">
        <v>81</v>
      </c>
      <c r="T47" s="27" t="s">
        <v>81</v>
      </c>
    </row>
    <row r="48" spans="4:20">
      <c r="D48" s="25" t="s">
        <v>85</v>
      </c>
      <c r="E48" s="30"/>
      <c r="F48" s="30"/>
      <c r="G48" s="30"/>
      <c r="H48" s="27"/>
      <c r="J48" s="25" t="s">
        <v>85</v>
      </c>
      <c r="K48" s="30"/>
      <c r="L48" s="30"/>
      <c r="M48" s="30"/>
      <c r="N48" s="27"/>
      <c r="P48" s="25" t="s">
        <v>85</v>
      </c>
      <c r="Q48" s="30"/>
      <c r="R48" s="30"/>
      <c r="S48" s="30"/>
      <c r="T48" s="27"/>
    </row>
    <row r="49" spans="4:20">
      <c r="D49" s="25"/>
      <c r="E49" s="30"/>
      <c r="F49" s="30"/>
      <c r="G49" s="29"/>
      <c r="H49" s="26"/>
      <c r="J49" s="25"/>
      <c r="K49" s="30"/>
      <c r="L49" s="30"/>
      <c r="M49" s="29"/>
      <c r="N49" s="26"/>
      <c r="P49" s="25"/>
      <c r="Q49" s="30"/>
      <c r="R49" s="30"/>
      <c r="S49" s="29"/>
      <c r="T49" s="26"/>
    </row>
    <row r="50" spans="4:20">
      <c r="D50" s="25" t="s">
        <v>123</v>
      </c>
      <c r="E50" s="30"/>
      <c r="F50" s="30"/>
      <c r="G50" s="29"/>
      <c r="H50" s="26"/>
      <c r="J50" s="25" t="s">
        <v>123</v>
      </c>
      <c r="K50" s="30"/>
      <c r="L50" s="30"/>
      <c r="M50" s="29"/>
      <c r="N50" s="26"/>
      <c r="P50" s="25" t="s">
        <v>123</v>
      </c>
      <c r="Q50" s="30"/>
      <c r="R50" s="30"/>
      <c r="S50" s="29"/>
      <c r="T50" s="26"/>
    </row>
    <row r="51" spans="4:20">
      <c r="D51" s="25" t="s">
        <v>81</v>
      </c>
      <c r="E51" s="28" t="s">
        <v>107</v>
      </c>
      <c r="F51" s="28" t="s">
        <v>107</v>
      </c>
      <c r="G51" s="29" t="s">
        <v>81</v>
      </c>
      <c r="H51" s="26" t="s">
        <v>81</v>
      </c>
      <c r="J51" s="25" t="s">
        <v>81</v>
      </c>
      <c r="K51" s="28" t="s">
        <v>107</v>
      </c>
      <c r="L51" s="28" t="s">
        <v>107</v>
      </c>
      <c r="M51" s="29" t="s">
        <v>81</v>
      </c>
      <c r="N51" s="26" t="s">
        <v>81</v>
      </c>
      <c r="P51" s="25" t="s">
        <v>81</v>
      </c>
      <c r="Q51" s="28" t="s">
        <v>107</v>
      </c>
      <c r="R51" s="28" t="s">
        <v>107</v>
      </c>
      <c r="S51" s="29" t="s">
        <v>81</v>
      </c>
      <c r="T51" s="26" t="s">
        <v>81</v>
      </c>
    </row>
    <row r="52" spans="4:20">
      <c r="D52" s="25" t="s">
        <v>81</v>
      </c>
      <c r="E52" s="28" t="s">
        <v>107</v>
      </c>
      <c r="F52" s="28" t="s">
        <v>107</v>
      </c>
      <c r="G52" s="29" t="s">
        <v>81</v>
      </c>
      <c r="H52" s="26" t="s">
        <v>81</v>
      </c>
      <c r="J52" s="25" t="s">
        <v>81</v>
      </c>
      <c r="K52" s="28" t="s">
        <v>107</v>
      </c>
      <c r="L52" s="28" t="s">
        <v>107</v>
      </c>
      <c r="M52" s="29" t="s">
        <v>81</v>
      </c>
      <c r="N52" s="26" t="s">
        <v>81</v>
      </c>
      <c r="P52" s="25" t="s">
        <v>81</v>
      </c>
      <c r="Q52" s="28" t="s">
        <v>107</v>
      </c>
      <c r="R52" s="28" t="s">
        <v>107</v>
      </c>
      <c r="S52" s="29" t="s">
        <v>81</v>
      </c>
      <c r="T52" s="26" t="s">
        <v>81</v>
      </c>
    </row>
    <row r="53" spans="4:20">
      <c r="D53" s="25" t="s">
        <v>85</v>
      </c>
      <c r="E53" s="30"/>
      <c r="F53" s="30"/>
      <c r="G53" s="29"/>
      <c r="H53" s="26"/>
      <c r="J53" s="25" t="s">
        <v>85</v>
      </c>
      <c r="K53" s="30"/>
      <c r="L53" s="30"/>
      <c r="M53" s="29"/>
      <c r="N53" s="26"/>
      <c r="P53" s="25" t="s">
        <v>85</v>
      </c>
      <c r="Q53" s="30"/>
      <c r="R53" s="30"/>
      <c r="S53" s="29"/>
      <c r="T53" s="26"/>
    </row>
    <row r="54" spans="4:20">
      <c r="D54" s="25"/>
      <c r="E54" s="30"/>
      <c r="F54" s="30"/>
      <c r="G54" s="29"/>
      <c r="H54" s="26"/>
      <c r="J54" s="25"/>
      <c r="K54" s="30"/>
      <c r="L54" s="30"/>
      <c r="M54" s="29"/>
      <c r="N54" s="26"/>
      <c r="P54" s="25"/>
      <c r="Q54" s="30"/>
      <c r="R54" s="30"/>
      <c r="S54" s="29"/>
      <c r="T54" s="26"/>
    </row>
    <row r="55" spans="4:20">
      <c r="D55" s="25" t="s">
        <v>124</v>
      </c>
      <c r="E55" s="30"/>
      <c r="F55" s="30"/>
      <c r="G55" s="29"/>
      <c r="H55" s="26"/>
      <c r="J55" s="25" t="s">
        <v>124</v>
      </c>
      <c r="K55" s="30"/>
      <c r="L55" s="30"/>
      <c r="M55" s="29"/>
      <c r="N55" s="26"/>
      <c r="P55" s="25" t="s">
        <v>124</v>
      </c>
      <c r="Q55" s="30"/>
      <c r="R55" s="30"/>
      <c r="S55" s="29"/>
      <c r="T55" s="26"/>
    </row>
    <row r="56" spans="4:20">
      <c r="D56" s="25" t="s">
        <v>81</v>
      </c>
      <c r="E56" s="28" t="s">
        <v>107</v>
      </c>
      <c r="F56" s="28" t="s">
        <v>107</v>
      </c>
      <c r="G56" s="29" t="s">
        <v>81</v>
      </c>
      <c r="H56" s="26" t="s">
        <v>81</v>
      </c>
      <c r="J56" s="25" t="s">
        <v>81</v>
      </c>
      <c r="K56" s="28" t="s">
        <v>107</v>
      </c>
      <c r="L56" s="28" t="s">
        <v>107</v>
      </c>
      <c r="M56" s="29" t="s">
        <v>81</v>
      </c>
      <c r="N56" s="26" t="s">
        <v>81</v>
      </c>
      <c r="P56" s="25" t="s">
        <v>81</v>
      </c>
      <c r="Q56" s="28" t="s">
        <v>107</v>
      </c>
      <c r="R56" s="28" t="s">
        <v>107</v>
      </c>
      <c r="S56" s="29" t="s">
        <v>81</v>
      </c>
      <c r="T56" s="26" t="s">
        <v>81</v>
      </c>
    </row>
    <row r="57" spans="4:20">
      <c r="D57" s="25" t="s">
        <v>81</v>
      </c>
      <c r="E57" s="28" t="s">
        <v>107</v>
      </c>
      <c r="F57" s="28" t="s">
        <v>107</v>
      </c>
      <c r="G57" s="29" t="s">
        <v>81</v>
      </c>
      <c r="H57" s="26" t="s">
        <v>81</v>
      </c>
      <c r="J57" s="25" t="s">
        <v>81</v>
      </c>
      <c r="K57" s="28" t="s">
        <v>107</v>
      </c>
      <c r="L57" s="28" t="s">
        <v>107</v>
      </c>
      <c r="M57" s="29" t="s">
        <v>81</v>
      </c>
      <c r="N57" s="26" t="s">
        <v>81</v>
      </c>
      <c r="P57" s="25" t="s">
        <v>81</v>
      </c>
      <c r="Q57" s="28" t="s">
        <v>107</v>
      </c>
      <c r="R57" s="28" t="s">
        <v>107</v>
      </c>
      <c r="S57" s="29" t="s">
        <v>81</v>
      </c>
      <c r="T57" s="26" t="s">
        <v>81</v>
      </c>
    </row>
    <row r="58" spans="4:20">
      <c r="D58" s="25" t="s">
        <v>85</v>
      </c>
      <c r="E58" s="30"/>
      <c r="F58" s="30"/>
      <c r="G58" s="29"/>
      <c r="H58" s="26"/>
      <c r="J58" s="25" t="s">
        <v>85</v>
      </c>
      <c r="K58" s="30"/>
      <c r="L58" s="30"/>
      <c r="M58" s="29"/>
      <c r="N58" s="26"/>
      <c r="P58" s="25" t="s">
        <v>85</v>
      </c>
      <c r="Q58" s="30"/>
      <c r="R58" s="30"/>
      <c r="S58" s="29"/>
      <c r="T58" s="26"/>
    </row>
  </sheetData>
  <mergeCells count="6">
    <mergeCell ref="E3:H3"/>
    <mergeCell ref="K3:N3"/>
    <mergeCell ref="Q3:T3"/>
    <mergeCell ref="E2:H2"/>
    <mergeCell ref="K2:N2"/>
    <mergeCell ref="Q2:T2"/>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参加者情報</vt:lpstr>
      <vt:lpstr>課題2_CDCLCM_定常解析_収束値</vt:lpstr>
      <vt:lpstr>課題2_CDCLCM_非定常解析_平均値</vt:lpstr>
      <vt:lpstr>課題2_CDCLCM_非定常解析_RMS値</vt:lpstr>
      <vt:lpstr>課題2_Cp(主翼)_定常解析</vt:lpstr>
      <vt:lpstr>課題2_Cp(主翼)_非定常解析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2026-03-25T08:15:36Z</dcterms:modified>
</cp:coreProperties>
</file>