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参加者情報" sheetId="1" r:id="rId1"/>
    <sheet name="課題1-1,2__CDCLCM" sheetId="2" r:id="rId2"/>
    <sheet name="課題1-1,2_Cp(主翼)" sheetId="3" r:id="rId3"/>
    <sheet name="課題1-1,2_Cp(その他)" sheetId="4" r:id="rId4"/>
    <sheet name="課題1-3" sheetId="5" r:id="rId5"/>
  </sheets>
  <definedNames/>
  <calcPr fullCalcOnLoad="1"/>
</workbook>
</file>

<file path=xl/sharedStrings.xml><?xml version="1.0" encoding="utf-8"?>
<sst xmlns="http://schemas.openxmlformats.org/spreadsheetml/2006/main" count="2949" uniqueCount="182">
  <si>
    <t>AoA</t>
  </si>
  <si>
    <t>CD</t>
  </si>
  <si>
    <t>CL</t>
  </si>
  <si>
    <t>Cm</t>
  </si>
  <si>
    <t>Grid Num</t>
  </si>
  <si>
    <t>Grid Type</t>
  </si>
  <si>
    <t>CL^2</t>
  </si>
  <si>
    <t>代表者氏名：</t>
  </si>
  <si>
    <t>所属：</t>
  </si>
  <si>
    <t>メールアドレス：</t>
  </si>
  <si>
    <t>参加する課題の番号：</t>
  </si>
  <si>
    <t>Cp(pres.coef.)</t>
  </si>
  <si>
    <t>x/c</t>
  </si>
  <si>
    <t>?</t>
  </si>
  <si>
    <t>…</t>
  </si>
  <si>
    <t>RMS</t>
  </si>
  <si>
    <t>Value</t>
  </si>
  <si>
    <t>Ave</t>
  </si>
  <si>
    <t>迎角[deg]</t>
  </si>
  <si>
    <t>格子数</t>
  </si>
  <si>
    <t>AoA：</t>
  </si>
  <si>
    <t>Grid Num：</t>
  </si>
  <si>
    <t>Grid Type：</t>
  </si>
  <si>
    <t>Value：</t>
  </si>
  <si>
    <t>時間平均値</t>
  </si>
  <si>
    <t>値の種類(Conv,Ave,RMS)</t>
  </si>
  <si>
    <t>収束値</t>
  </si>
  <si>
    <t>Value</t>
  </si>
  <si>
    <t>Conv</t>
  </si>
  <si>
    <t>Free</t>
  </si>
  <si>
    <t>格子の種類(Coarse,Medium,Fine,Free)</t>
  </si>
  <si>
    <t>二乗平均平方根値</t>
  </si>
  <si>
    <t>　　Conv：</t>
  </si>
  <si>
    <t>　　Ave：</t>
  </si>
  <si>
    <t>　　RMS：</t>
  </si>
  <si>
    <t>sectionA</t>
  </si>
  <si>
    <t>sectionB</t>
  </si>
  <si>
    <t>sectionC</t>
  </si>
  <si>
    <t>sectionD</t>
  </si>
  <si>
    <t>sectionE</t>
  </si>
  <si>
    <t>sectionF</t>
  </si>
  <si>
    <t>sectionG</t>
  </si>
  <si>
    <t>sectionH</t>
  </si>
  <si>
    <t>sectionI</t>
  </si>
  <si>
    <t>使用した格子：</t>
  </si>
  <si>
    <t>?</t>
  </si>
  <si>
    <t>1/(N^(2/3))</t>
  </si>
  <si>
    <t>・参加者の情報</t>
  </si>
  <si>
    <t>・参加課題</t>
  </si>
  <si>
    <t>課題</t>
  </si>
  <si>
    <t>課題</t>
  </si>
  <si>
    <t>1-1</t>
  </si>
  <si>
    <t>1-2</t>
  </si>
  <si>
    <t>1-3</t>
  </si>
  <si>
    <t>1-1</t>
  </si>
  <si>
    <t>1-1</t>
  </si>
  <si>
    <t>1-2</t>
  </si>
  <si>
    <t>1-3</t>
  </si>
  <si>
    <t>代表者氏名</t>
  </si>
  <si>
    <t>所属</t>
  </si>
  <si>
    <t>メールアドレス</t>
  </si>
  <si>
    <t>0：参加しない、1：参加する、2～：複数提出する場合はその数を入力</t>
  </si>
  <si>
    <t>・ソルバ情報</t>
  </si>
  <si>
    <t>コード名</t>
  </si>
  <si>
    <t>離散化手法</t>
  </si>
  <si>
    <t>セル中心/セル節点</t>
  </si>
  <si>
    <t>非粘性流束(精度)</t>
  </si>
  <si>
    <t>粘性流束(精度)</t>
  </si>
  <si>
    <t>時間積分</t>
  </si>
  <si>
    <t>乱流モデル</t>
  </si>
  <si>
    <t>・計算に関する情報（代表的なMedium格子に対する情報)</t>
  </si>
  <si>
    <t>計算機のスペック</t>
  </si>
  <si>
    <t>コンパイラ</t>
  </si>
  <si>
    <t>使用CPUコア数</t>
  </si>
  <si>
    <t>計算時間(wall-clock)</t>
  </si>
  <si>
    <t>全使用メモリ</t>
  </si>
  <si>
    <t>?</t>
  </si>
  <si>
    <t>※複数の格子で提出される方は、その説明を参加課題に記載し、複数に分けて提出してください。</t>
  </si>
  <si>
    <t>リストの中から選択してください。</t>
  </si>
  <si>
    <t>※複数の計算手法で提出される方は、その説明を参加課題に記載し、複数に分けて提出してください。</t>
  </si>
  <si>
    <t>※複数提出する場合は、その説明を隣(C列)に記述してください。(「乱流モデルの違い」など)</t>
  </si>
  <si>
    <t>パーツ：</t>
  </si>
  <si>
    <t>主翼+胴体+尾翼</t>
  </si>
  <si>
    <t>圧力+摩擦</t>
  </si>
  <si>
    <t>圧力</t>
  </si>
  <si>
    <t>摩擦</t>
  </si>
  <si>
    <t>主翼</t>
  </si>
  <si>
    <t>Medium</t>
  </si>
  <si>
    <t>CDp</t>
  </si>
  <si>
    <t>CLp</t>
  </si>
  <si>
    <t>Cmp</t>
  </si>
  <si>
    <t>CLp^2</t>
  </si>
  <si>
    <t>CDf</t>
  </si>
  <si>
    <t>CLf</t>
  </si>
  <si>
    <t>Cmf</t>
  </si>
  <si>
    <t>CLf^2</t>
  </si>
  <si>
    <t>胴体</t>
  </si>
  <si>
    <t>尾翼</t>
  </si>
  <si>
    <t>主翼断面スパン方向分布</t>
  </si>
  <si>
    <t>η</t>
  </si>
  <si>
    <t>CLp(圧力)</t>
  </si>
  <si>
    <t>Cmp(圧力)</t>
  </si>
  <si>
    <t>CD-CL2/PA</t>
  </si>
  <si>
    <t>CDp-CLp2/PA</t>
  </si>
  <si>
    <t>CDf-CLf2/PA</t>
  </si>
  <si>
    <t>パーツ：</t>
  </si>
  <si>
    <t>CD_ave</t>
  </si>
  <si>
    <t>CL_ave</t>
  </si>
  <si>
    <t>Cm_ave</t>
  </si>
  <si>
    <t>CL_ave^2</t>
  </si>
  <si>
    <t>CD_rms</t>
  </si>
  <si>
    <t>CL_rms</t>
  </si>
  <si>
    <t>Cm_rms</t>
  </si>
  <si>
    <t>CL_rms^2</t>
  </si>
  <si>
    <t>圧力+摩擦(平均値)</t>
  </si>
  <si>
    <t>圧力+摩擦(二乗平均平方根値)</t>
  </si>
  <si>
    <t>diff</t>
  </si>
  <si>
    <t>確認用の差分(トータル-主翼-胴体-尾翼)</t>
  </si>
  <si>
    <t>確認用の差分(トータル-圧力-摩擦)</t>
  </si>
  <si>
    <t>sectionSB</t>
  </si>
  <si>
    <t>尾翼</t>
  </si>
  <si>
    <t>後胴</t>
  </si>
  <si>
    <t>sectionBL</t>
  </si>
  <si>
    <t>課題1-1, AoA=-0.62deg</t>
  </si>
  <si>
    <t>課題1-1, AoA=1.39deg</t>
  </si>
  <si>
    <t>課題1-1, AoA=2.94deg</t>
  </si>
  <si>
    <t>課題1-1, AoA=4.65deg</t>
  </si>
  <si>
    <t>支持</t>
  </si>
  <si>
    <t>課題1-2, AoA=-0.62deg</t>
  </si>
  <si>
    <t>課題1-2, AoA=1.39deg</t>
  </si>
  <si>
    <t>課題1-2, AoA=2.94deg</t>
  </si>
  <si>
    <t>課題1-2, AoA=4.65deg</t>
  </si>
  <si>
    <t>主翼Cp</t>
  </si>
  <si>
    <t>AoA[deg]</t>
  </si>
  <si>
    <t>AoA[deg]</t>
  </si>
  <si>
    <t>AoA[deg]</t>
  </si>
  <si>
    <t>Value</t>
  </si>
  <si>
    <t>Ave</t>
  </si>
  <si>
    <t>x/c</t>
  </si>
  <si>
    <t>RMS</t>
  </si>
  <si>
    <t>sectionE</t>
  </si>
  <si>
    <t>sectionF</t>
  </si>
  <si>
    <t>その他</t>
  </si>
  <si>
    <t>○：全て提出、△一部提出、×未提出</t>
  </si>
  <si>
    <t>断面CL,Cmスパン方向分布</t>
  </si>
  <si>
    <t>Cp分布(主翼以外)</t>
  </si>
  <si>
    <t>空力係数(全体)</t>
  </si>
  <si>
    <t>Cp分布(主翼)</t>
  </si>
  <si>
    <t>×</t>
  </si>
  <si>
    <t>空力係数(パーツ別、圧力・摩擦分解)</t>
  </si>
  <si>
    <t>提出内容：</t>
  </si>
  <si>
    <t>乱流モデル：</t>
  </si>
  <si>
    <t>使用した格子</t>
  </si>
  <si>
    <t>※自作の場合は、簡単な説明を記述してください。(「直交格子」など)</t>
  </si>
  <si>
    <t>格子の説明(自作のみ)</t>
  </si>
  <si>
    <t>※乱流モデルはTurbulence modeling resourceの記述法を参考にしてください。</t>
  </si>
  <si>
    <t>課題1-1</t>
  </si>
  <si>
    <t>課題1-2</t>
  </si>
  <si>
    <t>課題1-3</t>
  </si>
  <si>
    <t>・提出内容</t>
  </si>
  <si>
    <t>・格子情報</t>
  </si>
  <si>
    <t>課題</t>
  </si>
  <si>
    <t>支持有-支持無</t>
  </si>
  <si>
    <t>diff</t>
  </si>
  <si>
    <t>Cp_ave</t>
  </si>
  <si>
    <t>Cp_rms</t>
  </si>
  <si>
    <t>圧力+摩擦(平均値+二乗平均平方根値)</t>
  </si>
  <si>
    <t>Max</t>
  </si>
  <si>
    <t>Max</t>
  </si>
  <si>
    <t>CD_max</t>
  </si>
  <si>
    <t>CL_max</t>
  </si>
  <si>
    <t>Cm_max</t>
  </si>
  <si>
    <t>CL_max^2</t>
  </si>
  <si>
    <t>Min</t>
  </si>
  <si>
    <t>圧力+摩擦(平均値-二乗平均平方根値)</t>
  </si>
  <si>
    <t>CD_min</t>
  </si>
  <si>
    <t>CL_min</t>
  </si>
  <si>
    <t>Cm_min</t>
  </si>
  <si>
    <t>CL_min^2</t>
  </si>
  <si>
    <t>CDp(圧力)</t>
  </si>
  <si>
    <t>sectionWL</t>
  </si>
  <si>
    <t>x[無次元]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</si>
</sst>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55"/>
      <name val="ＭＳ Ｐゴシック"/>
      <family val="3"/>
    </font>
    <font>
      <sz val="9"/>
      <color indexed="55"/>
      <name val="ＭＳ Ｐゴシック"/>
      <family val="3"/>
    </font>
    <font>
      <sz val="8"/>
      <color indexed="55"/>
      <name val="ＭＳ Ｐゴシック"/>
      <family val="3"/>
    </font>
    <font>
      <sz val="11"/>
      <name val="ＭＳ Ｐゴシック"/>
      <family val="3"/>
    </font>
    <font>
      <sz val="18"/>
      <color indexed="30"/>
      <name val="ＭＳ Ｐゴシック"/>
      <family val="3"/>
    </font>
    <font>
      <sz val="18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theme="0" tint="-0.24997000396251678"/>
      <name val="Calibri"/>
      <family val="3"/>
    </font>
    <font>
      <sz val="9"/>
      <color theme="0" tint="-0.24997000396251678"/>
      <name val="Calibri"/>
      <family val="3"/>
    </font>
    <font>
      <sz val="8"/>
      <color theme="0" tint="-0.2499700039625167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41" fillId="0" borderId="0" xfId="0" applyFont="1" applyAlignment="1">
      <alignment/>
    </xf>
    <xf numFmtId="56" fontId="0" fillId="0" borderId="0" xfId="0" applyNumberFormat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11" fontId="0" fillId="0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 quotePrefix="1">
      <alignment/>
    </xf>
    <xf numFmtId="11" fontId="0" fillId="0" borderId="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56" fontId="49" fillId="0" borderId="0" xfId="0" applyNumberFormat="1" applyFont="1" applyFill="1" applyAlignment="1" quotePrefix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11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20" xfId="0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3276600" cy="342900"/>
    <xdr:sp>
      <xdr:nvSpPr>
        <xdr:cNvPr id="1" name="テキスト ボックス 2"/>
        <xdr:cNvSpPr txBox="1">
          <a:spLocks noChangeArrowheads="1"/>
        </xdr:cNvSpPr>
      </xdr:nvSpPr>
      <xdr:spPr>
        <a:xfrm>
          <a:off x="4772025" y="180975"/>
          <a:ext cx="3276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・青色のセルの箇所を入力してください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3552825" cy="942975"/>
    <xdr:sp>
      <xdr:nvSpPr>
        <xdr:cNvPr id="1" name="テキスト ボックス 4"/>
        <xdr:cNvSpPr txBox="1">
          <a:spLocks noChangeArrowheads="1"/>
        </xdr:cNvSpPr>
      </xdr:nvSpPr>
      <xdr:spPr>
        <a:xfrm>
          <a:off x="0" y="2914650"/>
          <a:ext cx="35528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17</xdr:row>
      <xdr:rowOff>85725</xdr:rowOff>
    </xdr:from>
    <xdr:ext cx="3476625" cy="2133600"/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3019425"/>
          <a:ext cx="34766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sectionA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17</xdr:row>
      <xdr:rowOff>76200</xdr:rowOff>
    </xdr:from>
    <xdr:ext cx="3476625" cy="3000375"/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2990850"/>
          <a:ext cx="3476625" cy="3000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・必ず「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sectionSB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」等と記述して、その下行から値を入力してください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・後胴と支持については、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MAC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長で無次元化された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座標を入力してください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3552825" cy="86677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2933700"/>
          <a:ext cx="35528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30.421875" style="0" customWidth="1"/>
    <col min="2" max="4" width="20.57421875" style="0" customWidth="1"/>
  </cols>
  <sheetData>
    <row r="1" ht="14.25" thickBot="1">
      <c r="A1" s="15" t="s">
        <v>47</v>
      </c>
    </row>
    <row r="2" spans="1:2" ht="15">
      <c r="A2" s="9" t="s">
        <v>58</v>
      </c>
      <c r="B2" s="10" t="s">
        <v>76</v>
      </c>
    </row>
    <row r="3" spans="1:2" ht="15">
      <c r="A3" s="11" t="s">
        <v>59</v>
      </c>
      <c r="B3" s="12" t="s">
        <v>76</v>
      </c>
    </row>
    <row r="4" spans="1:2" ht="14.25" thickBot="1">
      <c r="A4" s="13" t="s">
        <v>60</v>
      </c>
      <c r="B4" s="14" t="s">
        <v>76</v>
      </c>
    </row>
    <row r="7" spans="1:2" ht="14.25" thickBot="1">
      <c r="A7" s="15" t="s">
        <v>48</v>
      </c>
      <c r="B7" s="18" t="s">
        <v>61</v>
      </c>
    </row>
    <row r="8" spans="1:2" ht="13.5">
      <c r="A8" s="50" t="s">
        <v>55</v>
      </c>
      <c r="B8" s="10">
        <v>0</v>
      </c>
    </row>
    <row r="9" spans="1:2" ht="13.5">
      <c r="A9" s="19" t="s">
        <v>56</v>
      </c>
      <c r="B9" s="12">
        <v>0</v>
      </c>
    </row>
    <row r="10" spans="1:2" ht="13.5">
      <c r="A10" s="19" t="s">
        <v>57</v>
      </c>
      <c r="B10" s="12">
        <v>0</v>
      </c>
    </row>
    <row r="11" spans="1:2" ht="14.25" thickBot="1">
      <c r="A11" s="20" t="s">
        <v>142</v>
      </c>
      <c r="B11" s="14">
        <v>0</v>
      </c>
    </row>
    <row r="12" ht="13.5">
      <c r="A12" s="21" t="s">
        <v>80</v>
      </c>
    </row>
    <row r="15" spans="1:2" ht="14.25" thickBot="1">
      <c r="A15" s="15" t="s">
        <v>159</v>
      </c>
      <c r="B15" t="s">
        <v>143</v>
      </c>
    </row>
    <row r="16" spans="1:4" ht="14.25" thickBot="1">
      <c r="A16" s="62" t="s">
        <v>161</v>
      </c>
      <c r="B16" s="63" t="s">
        <v>156</v>
      </c>
      <c r="C16" s="63" t="s">
        <v>157</v>
      </c>
      <c r="D16" s="64" t="s">
        <v>158</v>
      </c>
    </row>
    <row r="17" spans="1:4" ht="14.25" thickTop="1">
      <c r="A17" s="59" t="s">
        <v>146</v>
      </c>
      <c r="B17" s="60" t="s">
        <v>148</v>
      </c>
      <c r="C17" s="60" t="s">
        <v>148</v>
      </c>
      <c r="D17" s="61" t="s">
        <v>148</v>
      </c>
    </row>
    <row r="18" spans="1:4" ht="13.5">
      <c r="A18" s="51" t="s">
        <v>147</v>
      </c>
      <c r="B18" s="4" t="s">
        <v>148</v>
      </c>
      <c r="C18" s="4" t="s">
        <v>148</v>
      </c>
      <c r="D18" s="12" t="s">
        <v>148</v>
      </c>
    </row>
    <row r="19" spans="1:4" ht="13.5">
      <c r="A19" s="52" t="s">
        <v>149</v>
      </c>
      <c r="B19" s="4" t="s">
        <v>148</v>
      </c>
      <c r="C19" s="4" t="s">
        <v>148</v>
      </c>
      <c r="D19" s="57"/>
    </row>
    <row r="20" spans="1:4" ht="13.5">
      <c r="A20" s="52" t="s">
        <v>144</v>
      </c>
      <c r="B20" s="4" t="s">
        <v>148</v>
      </c>
      <c r="C20" s="4" t="s">
        <v>148</v>
      </c>
      <c r="D20" s="57"/>
    </row>
    <row r="21" spans="1:4" ht="14.25" thickBot="1">
      <c r="A21" s="53" t="s">
        <v>145</v>
      </c>
      <c r="B21" s="56" t="s">
        <v>148</v>
      </c>
      <c r="C21" s="56" t="s">
        <v>148</v>
      </c>
      <c r="D21" s="58"/>
    </row>
    <row r="24" spans="1:2" ht="14.25" thickBot="1">
      <c r="A24" s="15" t="s">
        <v>160</v>
      </c>
      <c r="B24" t="s">
        <v>78</v>
      </c>
    </row>
    <row r="25" spans="1:4" ht="14.25" thickBot="1">
      <c r="A25" s="62" t="s">
        <v>161</v>
      </c>
      <c r="B25" s="63" t="s">
        <v>156</v>
      </c>
      <c r="C25" s="63" t="s">
        <v>157</v>
      </c>
      <c r="D25" s="64" t="s">
        <v>158</v>
      </c>
    </row>
    <row r="26" spans="1:4" ht="14.25" thickTop="1">
      <c r="A26" s="65" t="s">
        <v>152</v>
      </c>
      <c r="B26" s="76" t="s">
        <v>13</v>
      </c>
      <c r="C26" s="77"/>
      <c r="D26" s="61" t="s">
        <v>76</v>
      </c>
    </row>
    <row r="27" spans="1:4" ht="14.25" thickBot="1">
      <c r="A27" s="54" t="s">
        <v>154</v>
      </c>
      <c r="B27" s="74"/>
      <c r="C27" s="75"/>
      <c r="D27" s="14"/>
    </row>
    <row r="28" ht="13.5">
      <c r="A28" s="18" t="s">
        <v>77</v>
      </c>
    </row>
    <row r="29" ht="13.5">
      <c r="A29" s="18" t="s">
        <v>153</v>
      </c>
    </row>
    <row r="32" ht="14.25" thickBot="1">
      <c r="A32" s="15" t="s">
        <v>62</v>
      </c>
    </row>
    <row r="33" spans="1:4" ht="14.25" thickBot="1">
      <c r="A33" s="62" t="s">
        <v>161</v>
      </c>
      <c r="B33" s="63" t="s">
        <v>156</v>
      </c>
      <c r="C33" s="63" t="s">
        <v>157</v>
      </c>
      <c r="D33" s="64" t="s">
        <v>158</v>
      </c>
    </row>
    <row r="34" spans="1:4" ht="14.25" thickTop="1">
      <c r="A34" s="9" t="s">
        <v>63</v>
      </c>
      <c r="B34" s="76" t="s">
        <v>76</v>
      </c>
      <c r="C34" s="77"/>
      <c r="D34" s="10" t="s">
        <v>13</v>
      </c>
    </row>
    <row r="35" spans="1:4" ht="13.5">
      <c r="A35" s="11" t="s">
        <v>64</v>
      </c>
      <c r="B35" s="78" t="s">
        <v>76</v>
      </c>
      <c r="C35" s="79"/>
      <c r="D35" s="12" t="s">
        <v>13</v>
      </c>
    </row>
    <row r="36" spans="1:4" ht="13.5">
      <c r="A36" s="11" t="s">
        <v>65</v>
      </c>
      <c r="B36" s="78" t="s">
        <v>13</v>
      </c>
      <c r="C36" s="79"/>
      <c r="D36" s="12" t="s">
        <v>13</v>
      </c>
    </row>
    <row r="37" spans="1:4" ht="13.5">
      <c r="A37" s="11" t="s">
        <v>66</v>
      </c>
      <c r="B37" s="78" t="s">
        <v>13</v>
      </c>
      <c r="C37" s="79"/>
      <c r="D37" s="12" t="s">
        <v>13</v>
      </c>
    </row>
    <row r="38" spans="1:4" ht="13.5">
      <c r="A38" s="11" t="s">
        <v>67</v>
      </c>
      <c r="B38" s="78" t="s">
        <v>13</v>
      </c>
      <c r="C38" s="79"/>
      <c r="D38" s="12" t="s">
        <v>13</v>
      </c>
    </row>
    <row r="39" spans="1:4" ht="13.5">
      <c r="A39" s="11" t="s">
        <v>68</v>
      </c>
      <c r="B39" s="78" t="s">
        <v>13</v>
      </c>
      <c r="C39" s="79"/>
      <c r="D39" s="12" t="s">
        <v>13</v>
      </c>
    </row>
    <row r="40" spans="1:4" ht="14.25" thickBot="1">
      <c r="A40" s="13" t="s">
        <v>69</v>
      </c>
      <c r="B40" s="74" t="s">
        <v>13</v>
      </c>
      <c r="C40" s="75"/>
      <c r="D40" s="14" t="s">
        <v>13</v>
      </c>
    </row>
    <row r="41" ht="13.5">
      <c r="A41" s="18" t="s">
        <v>79</v>
      </c>
    </row>
    <row r="42" ht="13.5">
      <c r="A42" s="18" t="s">
        <v>155</v>
      </c>
    </row>
    <row r="45" ht="14.25" thickBot="1">
      <c r="A45" s="15" t="s">
        <v>70</v>
      </c>
    </row>
    <row r="46" spans="1:4" ht="14.25" thickBot="1">
      <c r="A46" s="62" t="s">
        <v>161</v>
      </c>
      <c r="B46" s="63" t="s">
        <v>156</v>
      </c>
      <c r="C46" s="63" t="s">
        <v>157</v>
      </c>
      <c r="D46" s="64" t="s">
        <v>158</v>
      </c>
    </row>
    <row r="47" spans="1:4" ht="14.25" thickTop="1">
      <c r="A47" s="9" t="s">
        <v>71</v>
      </c>
      <c r="B47" s="55" t="s">
        <v>76</v>
      </c>
      <c r="C47" s="55" t="s">
        <v>13</v>
      </c>
      <c r="D47" s="10" t="s">
        <v>13</v>
      </c>
    </row>
    <row r="48" spans="1:4" ht="13.5">
      <c r="A48" s="11" t="s">
        <v>72</v>
      </c>
      <c r="B48" s="4" t="s">
        <v>76</v>
      </c>
      <c r="C48" s="4" t="s">
        <v>13</v>
      </c>
      <c r="D48" s="12" t="s">
        <v>13</v>
      </c>
    </row>
    <row r="49" spans="1:4" ht="13.5">
      <c r="A49" s="11" t="s">
        <v>73</v>
      </c>
      <c r="B49" s="4" t="s">
        <v>76</v>
      </c>
      <c r="C49" s="4" t="s">
        <v>13</v>
      </c>
      <c r="D49" s="12" t="s">
        <v>13</v>
      </c>
    </row>
    <row r="50" spans="1:4" ht="13.5">
      <c r="A50" s="11" t="s">
        <v>74</v>
      </c>
      <c r="B50" s="4" t="s">
        <v>13</v>
      </c>
      <c r="C50" s="4" t="s">
        <v>13</v>
      </c>
      <c r="D50" s="12" t="s">
        <v>13</v>
      </c>
    </row>
    <row r="51" spans="1:4" ht="14.25" thickBot="1">
      <c r="A51" s="13" t="s">
        <v>75</v>
      </c>
      <c r="B51" s="56" t="s">
        <v>13</v>
      </c>
      <c r="C51" s="56" t="s">
        <v>13</v>
      </c>
      <c r="D51" s="14" t="s">
        <v>13</v>
      </c>
    </row>
  </sheetData>
  <sheetProtection/>
  <mergeCells count="9">
    <mergeCell ref="B40:C40"/>
    <mergeCell ref="B26:C26"/>
    <mergeCell ref="B27:C27"/>
    <mergeCell ref="B34:C34"/>
    <mergeCell ref="B35:C35"/>
    <mergeCell ref="B36:C36"/>
    <mergeCell ref="B37:C37"/>
    <mergeCell ref="B38:C38"/>
    <mergeCell ref="B39:C39"/>
  </mergeCells>
  <dataValidations count="3">
    <dataValidation type="list" allowBlank="1" showInputMessage="1" showErrorMessage="1" sqref="D26">
      <formula1>"自作"</formula1>
    </dataValidation>
    <dataValidation type="list" allowBlank="1" showInputMessage="1" showErrorMessage="1" sqref="B17:C21 D17:D18">
      <formula1>"○,△,×"</formula1>
    </dataValidation>
    <dataValidation type="list" allowBlank="1" showInputMessage="1" showErrorMessage="1" sqref="B26:C26">
      <formula1>"HexaGrid,MEGG3D,UPACS(課題1-1のみ),自作"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8"/>
  <sheetViews>
    <sheetView zoomScale="70" zoomScaleNormal="70" zoomScalePageLayoutView="0" workbookViewId="0" topLeftCell="A1">
      <selection activeCell="E5" sqref="E5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5" max="5" width="9.00390625" style="0" customWidth="1"/>
    <col min="10" max="10" width="9.00390625" style="0" customWidth="1"/>
    <col min="16" max="19" width="9.00390625" style="0" customWidth="1"/>
    <col min="27" max="27" width="9.00390625" style="0" customWidth="1"/>
    <col min="32" max="32" width="9.00390625" style="0" customWidth="1"/>
    <col min="38" max="41" width="9.00390625" style="0" customWidth="1"/>
    <col min="49" max="49" width="9.00390625" style="0" customWidth="1"/>
    <col min="54" max="54" width="9.00390625" style="0" customWidth="1"/>
    <col min="60" max="63" width="9.00390625" style="0" customWidth="1"/>
  </cols>
  <sheetData>
    <row r="1" spans="1:103" ht="13.5">
      <c r="A1" t="s">
        <v>7</v>
      </c>
      <c r="B1" s="3" t="str">
        <f>'参加者情報'!B2</f>
        <v>?</v>
      </c>
      <c r="D1" t="s">
        <v>50</v>
      </c>
      <c r="E1" s="16" t="s">
        <v>51</v>
      </c>
      <c r="O1" s="18"/>
      <c r="P1" s="26"/>
      <c r="Q1" s="18"/>
      <c r="R1" s="18"/>
      <c r="S1" s="18"/>
      <c r="T1" s="18"/>
      <c r="U1" s="18"/>
      <c r="V1" s="18"/>
      <c r="W1" s="18"/>
      <c r="X1" s="18"/>
      <c r="Y1" s="27"/>
      <c r="Z1" t="s">
        <v>50</v>
      </c>
      <c r="AA1" s="16" t="s">
        <v>52</v>
      </c>
      <c r="AK1" s="18"/>
      <c r="AL1" s="26"/>
      <c r="AM1" s="18"/>
      <c r="AN1" s="18"/>
      <c r="AO1" s="18"/>
      <c r="AP1" s="18"/>
      <c r="AQ1" s="18"/>
      <c r="AR1" s="18"/>
      <c r="AS1" s="18"/>
      <c r="AV1" t="s">
        <v>162</v>
      </c>
      <c r="AW1" s="16"/>
      <c r="BG1" s="18"/>
      <c r="BH1" s="26"/>
      <c r="BI1" s="18"/>
      <c r="BJ1" s="18"/>
      <c r="BK1" s="18"/>
      <c r="BL1" s="18"/>
      <c r="BM1" s="18"/>
      <c r="BN1" s="18"/>
      <c r="BO1" s="18"/>
      <c r="BR1" s="34" t="s">
        <v>50</v>
      </c>
      <c r="BS1" s="35" t="s">
        <v>51</v>
      </c>
      <c r="BT1" s="34"/>
      <c r="BU1" s="34"/>
      <c r="BV1" s="34"/>
      <c r="BW1" s="34"/>
      <c r="BX1" s="34"/>
      <c r="BY1" s="34"/>
      <c r="BZ1" s="34"/>
      <c r="CA1" s="34"/>
      <c r="CB1" s="36"/>
      <c r="CC1" s="36"/>
      <c r="CD1" s="34" t="s">
        <v>50</v>
      </c>
      <c r="CE1" s="35" t="s">
        <v>52</v>
      </c>
      <c r="CF1" s="34"/>
      <c r="CG1" s="34"/>
      <c r="CH1" s="34"/>
      <c r="CI1" s="34"/>
      <c r="CJ1" s="34"/>
      <c r="CK1" s="34"/>
      <c r="CL1" s="34"/>
      <c r="CM1" s="34"/>
      <c r="CP1" s="34" t="s">
        <v>162</v>
      </c>
      <c r="CQ1" s="35"/>
      <c r="CR1" s="34"/>
      <c r="CS1" s="34"/>
      <c r="CT1" s="34"/>
      <c r="CU1" s="34"/>
      <c r="CV1" s="34"/>
      <c r="CW1" s="34"/>
      <c r="CX1" s="34"/>
      <c r="CY1" s="34"/>
    </row>
    <row r="2" spans="1:103" ht="13.5">
      <c r="A2" t="s">
        <v>8</v>
      </c>
      <c r="B2" s="3" t="str">
        <f>'参加者情報'!B3</f>
        <v>?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K2" s="18"/>
      <c r="AL2" s="18"/>
      <c r="AM2" s="18"/>
      <c r="AN2" s="18"/>
      <c r="AO2" s="18"/>
      <c r="AP2" s="18"/>
      <c r="AQ2" s="18"/>
      <c r="AR2" s="18"/>
      <c r="AS2" s="18"/>
      <c r="BG2" s="18"/>
      <c r="BH2" s="18"/>
      <c r="BI2" s="18"/>
      <c r="BJ2" s="18"/>
      <c r="BK2" s="18"/>
      <c r="BL2" s="18"/>
      <c r="BM2" s="18"/>
      <c r="BN2" s="18"/>
      <c r="BO2" s="18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6"/>
      <c r="CC2" s="36"/>
      <c r="CD2" s="34"/>
      <c r="CE2" s="34"/>
      <c r="CF2" s="34"/>
      <c r="CG2" s="34"/>
      <c r="CH2" s="34"/>
      <c r="CI2" s="34"/>
      <c r="CJ2" s="34"/>
      <c r="CK2" s="34"/>
      <c r="CL2" s="34"/>
      <c r="CM2" s="34"/>
      <c r="CP2" s="34"/>
      <c r="CQ2" s="34"/>
      <c r="CR2" s="34"/>
      <c r="CS2" s="34"/>
      <c r="CT2" s="34"/>
      <c r="CU2" s="34"/>
      <c r="CV2" s="34"/>
      <c r="CW2" s="34"/>
      <c r="CX2" s="34"/>
      <c r="CY2" s="34"/>
    </row>
    <row r="3" spans="1:103" ht="13.5">
      <c r="A3" t="s">
        <v>9</v>
      </c>
      <c r="B3" s="3" t="str">
        <f>'参加者情報'!B4</f>
        <v>?</v>
      </c>
      <c r="D3" t="s">
        <v>105</v>
      </c>
      <c r="E3" t="s">
        <v>82</v>
      </c>
      <c r="I3" s="80" t="s">
        <v>83</v>
      </c>
      <c r="J3" s="80"/>
      <c r="K3" s="80"/>
      <c r="L3" s="80"/>
      <c r="M3" s="80"/>
      <c r="N3" s="73"/>
      <c r="O3" s="46"/>
      <c r="P3" s="46"/>
      <c r="Q3" s="46"/>
      <c r="R3" s="46"/>
      <c r="S3" s="46"/>
      <c r="T3" s="46"/>
      <c r="U3" s="46"/>
      <c r="V3" s="46"/>
      <c r="W3" s="46"/>
      <c r="X3" s="18"/>
      <c r="Y3" s="27"/>
      <c r="Z3" t="s">
        <v>81</v>
      </c>
      <c r="AA3" t="s">
        <v>82</v>
      </c>
      <c r="AE3" s="80" t="s">
        <v>83</v>
      </c>
      <c r="AF3" s="80"/>
      <c r="AG3" s="80"/>
      <c r="AH3" s="80"/>
      <c r="AI3" s="80"/>
      <c r="AJ3" s="84"/>
      <c r="AK3" s="84"/>
      <c r="AL3" s="84"/>
      <c r="AM3" s="84"/>
      <c r="AN3" s="84"/>
      <c r="AO3" s="84"/>
      <c r="AP3" s="84"/>
      <c r="AQ3" s="84"/>
      <c r="AR3" s="84"/>
      <c r="AS3" s="84"/>
      <c r="AV3" t="s">
        <v>81</v>
      </c>
      <c r="AW3" t="s">
        <v>82</v>
      </c>
      <c r="BA3" s="80" t="s">
        <v>83</v>
      </c>
      <c r="BB3" s="80"/>
      <c r="BC3" s="80"/>
      <c r="BD3" s="80"/>
      <c r="BE3" s="80"/>
      <c r="BF3" s="84"/>
      <c r="BG3" s="84"/>
      <c r="BH3" s="84"/>
      <c r="BI3" s="84"/>
      <c r="BJ3" s="84"/>
      <c r="BK3" s="84"/>
      <c r="BL3" s="84"/>
      <c r="BM3" s="84"/>
      <c r="BN3" s="84"/>
      <c r="BO3" s="84"/>
      <c r="BR3" s="37"/>
      <c r="BS3" s="37"/>
      <c r="BT3" s="37"/>
      <c r="BU3" s="37"/>
      <c r="BV3" s="37"/>
      <c r="BW3" s="83"/>
      <c r="BX3" s="83"/>
      <c r="BY3" s="83"/>
      <c r="BZ3" s="83"/>
      <c r="CA3" s="83"/>
      <c r="CB3" s="40"/>
      <c r="CC3" s="40"/>
      <c r="CD3" s="37"/>
      <c r="CE3" s="37"/>
      <c r="CF3" s="37"/>
      <c r="CG3" s="37"/>
      <c r="CH3" s="37"/>
      <c r="CI3" s="83"/>
      <c r="CJ3" s="83"/>
      <c r="CK3" s="83"/>
      <c r="CL3" s="83"/>
      <c r="CM3" s="83"/>
      <c r="CP3" s="37"/>
      <c r="CQ3" s="37"/>
      <c r="CR3" s="37"/>
      <c r="CS3" s="37"/>
      <c r="CT3" s="37"/>
      <c r="CU3" s="83"/>
      <c r="CV3" s="83"/>
      <c r="CW3" s="83"/>
      <c r="CX3" s="83"/>
      <c r="CY3" s="83"/>
    </row>
    <row r="4" spans="1:103" ht="13.5">
      <c r="A4" t="s">
        <v>10</v>
      </c>
      <c r="B4" s="1">
        <f>IF('参加者情報'!B8&gt;0,'参加者情報'!A8&amp;"("&amp;'参加者情報'!C8&amp;"),","")&amp;IF('参加者情報'!B9&gt;0,'参加者情報'!A9&amp;"("&amp;'参加者情報'!C9&amp;"),","")</f>
      </c>
      <c r="D4" s="1" t="s">
        <v>5</v>
      </c>
      <c r="E4" s="1" t="s">
        <v>4</v>
      </c>
      <c r="F4" s="3" t="s">
        <v>46</v>
      </c>
      <c r="G4" s="1" t="s">
        <v>133</v>
      </c>
      <c r="H4" s="1" t="s">
        <v>27</v>
      </c>
      <c r="I4" s="1" t="s">
        <v>1</v>
      </c>
      <c r="J4" s="1" t="s">
        <v>2</v>
      </c>
      <c r="K4" s="1" t="s">
        <v>3</v>
      </c>
      <c r="L4" s="3" t="s">
        <v>6</v>
      </c>
      <c r="M4" s="31" t="s">
        <v>102</v>
      </c>
      <c r="N4" s="18"/>
      <c r="O4" s="18"/>
      <c r="P4" s="18"/>
      <c r="Q4" s="18"/>
      <c r="R4" s="48"/>
      <c r="S4" s="18"/>
      <c r="T4" s="18"/>
      <c r="U4" s="18"/>
      <c r="V4" s="18"/>
      <c r="W4" s="48"/>
      <c r="X4" s="18"/>
      <c r="Y4" s="27"/>
      <c r="Z4" s="1" t="s">
        <v>5</v>
      </c>
      <c r="AA4" s="1" t="s">
        <v>4</v>
      </c>
      <c r="AB4" s="3" t="s">
        <v>46</v>
      </c>
      <c r="AC4" s="1" t="s">
        <v>133</v>
      </c>
      <c r="AD4" s="1" t="s">
        <v>16</v>
      </c>
      <c r="AE4" s="1" t="s">
        <v>1</v>
      </c>
      <c r="AF4" s="1" t="s">
        <v>2</v>
      </c>
      <c r="AG4" s="1" t="s">
        <v>3</v>
      </c>
      <c r="AH4" s="3" t="s">
        <v>6</v>
      </c>
      <c r="AI4" s="31" t="s">
        <v>102</v>
      </c>
      <c r="AJ4" s="18"/>
      <c r="AK4" s="18"/>
      <c r="AL4" s="18"/>
      <c r="AM4" s="18"/>
      <c r="AN4" s="48"/>
      <c r="AO4" s="18"/>
      <c r="AP4" s="18"/>
      <c r="AQ4" s="18"/>
      <c r="AR4" s="18"/>
      <c r="AS4" s="48"/>
      <c r="AV4" s="1" t="s">
        <v>5</v>
      </c>
      <c r="AW4" s="1" t="s">
        <v>4</v>
      </c>
      <c r="AX4" s="3" t="s">
        <v>46</v>
      </c>
      <c r="AY4" s="1" t="s">
        <v>133</v>
      </c>
      <c r="AZ4" s="1" t="s">
        <v>16</v>
      </c>
      <c r="BA4" s="1" t="s">
        <v>1</v>
      </c>
      <c r="BB4" s="1" t="s">
        <v>2</v>
      </c>
      <c r="BC4" s="1" t="s">
        <v>3</v>
      </c>
      <c r="BD4" s="3" t="s">
        <v>6</v>
      </c>
      <c r="BE4" s="31" t="s">
        <v>102</v>
      </c>
      <c r="BF4" s="18"/>
      <c r="BG4" s="18"/>
      <c r="BH4" s="18"/>
      <c r="BI4" s="18"/>
      <c r="BJ4" s="48"/>
      <c r="BK4" s="18"/>
      <c r="BL4" s="18"/>
      <c r="BM4" s="18"/>
      <c r="BN4" s="18"/>
      <c r="BO4" s="48"/>
      <c r="BR4" s="37"/>
      <c r="BS4" s="37"/>
      <c r="BT4" s="37"/>
      <c r="BU4" s="37"/>
      <c r="BV4" s="37"/>
      <c r="BW4" s="37"/>
      <c r="BX4" s="37"/>
      <c r="BY4" s="37"/>
      <c r="BZ4" s="37"/>
      <c r="CA4" s="39"/>
      <c r="CB4" s="40"/>
      <c r="CC4" s="40"/>
      <c r="CD4" s="37"/>
      <c r="CE4" s="37"/>
      <c r="CF4" s="37"/>
      <c r="CG4" s="37"/>
      <c r="CH4" s="37"/>
      <c r="CI4" s="37"/>
      <c r="CJ4" s="37"/>
      <c r="CK4" s="37"/>
      <c r="CL4" s="37"/>
      <c r="CM4" s="39"/>
      <c r="CP4" s="37"/>
      <c r="CQ4" s="37"/>
      <c r="CR4" s="37"/>
      <c r="CS4" s="37"/>
      <c r="CT4" s="37"/>
      <c r="CU4" s="37"/>
      <c r="CV4" s="37"/>
      <c r="CW4" s="37"/>
      <c r="CX4" s="37"/>
      <c r="CY4" s="39"/>
    </row>
    <row r="5" spans="1:103" ht="13.5">
      <c r="A5" t="s">
        <v>150</v>
      </c>
      <c r="B5" s="3" t="str">
        <f>'参加者情報'!B17&amp;'参加者情報'!B18&amp;'参加者情報'!B19&amp;'参加者情報'!B20&amp;'参加者情報'!B21&amp;"、"&amp;'参加者情報'!C17&amp;'参加者情報'!C18&amp;'参加者情報'!C19&amp;'参加者情報'!C20&amp;'参加者情報'!C21</f>
        <v>×××××、×××××</v>
      </c>
      <c r="D5" s="1" t="s">
        <v>87</v>
      </c>
      <c r="E5" s="42" t="s">
        <v>13</v>
      </c>
      <c r="F5" s="1" t="e">
        <f aca="true" t="shared" si="0" ref="F5:F13">1/(E5^(2/3))</f>
        <v>#VALUE!</v>
      </c>
      <c r="G5" s="1">
        <v>-1.79</v>
      </c>
      <c r="H5" s="1" t="s">
        <v>28</v>
      </c>
      <c r="I5" s="4" t="s">
        <v>13</v>
      </c>
      <c r="J5" s="4" t="s">
        <v>13</v>
      </c>
      <c r="K5" s="4" t="s">
        <v>13</v>
      </c>
      <c r="L5" s="2" t="e">
        <f aca="true" t="shared" si="1" ref="L5:L13">J5^2</f>
        <v>#VALUE!</v>
      </c>
      <c r="M5" s="32" t="e">
        <f>I5-L5/(PI()*9)</f>
        <v>#VALUE!</v>
      </c>
      <c r="N5" s="18"/>
      <c r="O5" s="18"/>
      <c r="P5" s="18"/>
      <c r="Q5" s="27"/>
      <c r="R5" s="49"/>
      <c r="S5" s="18"/>
      <c r="T5" s="18"/>
      <c r="U5" s="18"/>
      <c r="V5" s="27"/>
      <c r="W5" s="49"/>
      <c r="X5" s="18"/>
      <c r="Y5" s="27"/>
      <c r="Z5" s="1" t="s">
        <v>87</v>
      </c>
      <c r="AA5" s="4" t="s">
        <v>13</v>
      </c>
      <c r="AB5" s="1" t="e">
        <f aca="true" t="shared" si="2" ref="AB5:AB13">1/(AA5^(2/3))</f>
        <v>#VALUE!</v>
      </c>
      <c r="AC5" s="1">
        <v>-1.79</v>
      </c>
      <c r="AD5" s="1" t="s">
        <v>28</v>
      </c>
      <c r="AE5" s="4" t="s">
        <v>13</v>
      </c>
      <c r="AF5" s="4" t="s">
        <v>13</v>
      </c>
      <c r="AG5" s="4" t="s">
        <v>13</v>
      </c>
      <c r="AH5" s="2" t="e">
        <f aca="true" t="shared" si="3" ref="AH5:AH13">AF5^2</f>
        <v>#VALUE!</v>
      </c>
      <c r="AI5" s="32" t="e">
        <f>AE5-AH5/(PI()*9)</f>
        <v>#VALUE!</v>
      </c>
      <c r="AJ5" s="18"/>
      <c r="AK5" s="18"/>
      <c r="AL5" s="18"/>
      <c r="AM5" s="27"/>
      <c r="AN5" s="49"/>
      <c r="AO5" s="18"/>
      <c r="AP5" s="18"/>
      <c r="AQ5" s="18"/>
      <c r="AR5" s="27"/>
      <c r="AS5" s="49"/>
      <c r="AV5" s="1" t="s">
        <v>87</v>
      </c>
      <c r="AW5" s="3" t="e">
        <f>AA5-E5</f>
        <v>#VALUE!</v>
      </c>
      <c r="AX5" s="1" t="e">
        <f>AB5-F5</f>
        <v>#VALUE!</v>
      </c>
      <c r="AY5" s="1">
        <v>-1.79</v>
      </c>
      <c r="AZ5" s="1" t="s">
        <v>116</v>
      </c>
      <c r="BA5" s="3" t="e">
        <f>AE5-I5</f>
        <v>#VALUE!</v>
      </c>
      <c r="BB5" s="3" t="e">
        <f>AF5-J5</f>
        <v>#VALUE!</v>
      </c>
      <c r="BC5" s="3" t="e">
        <f>AG5-K5</f>
        <v>#VALUE!</v>
      </c>
      <c r="BD5" s="3" t="e">
        <f>AH5-L5</f>
        <v>#VALUE!</v>
      </c>
      <c r="BE5" s="3" t="e">
        <f>AI5-M5</f>
        <v>#VALUE!</v>
      </c>
      <c r="BF5" s="18"/>
      <c r="BG5" s="18"/>
      <c r="BH5" s="18"/>
      <c r="BI5" s="27"/>
      <c r="BJ5" s="49"/>
      <c r="BK5" s="18"/>
      <c r="BL5" s="18"/>
      <c r="BM5" s="18"/>
      <c r="BN5" s="27"/>
      <c r="BO5" s="49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40"/>
      <c r="CC5" s="40"/>
      <c r="CD5" s="37"/>
      <c r="CE5" s="37"/>
      <c r="CF5" s="37"/>
      <c r="CG5" s="37"/>
      <c r="CH5" s="37"/>
      <c r="CI5" s="37"/>
      <c r="CJ5" s="37"/>
      <c r="CK5" s="37"/>
      <c r="CL5" s="37"/>
      <c r="CM5" s="37"/>
      <c r="CP5" s="37"/>
      <c r="CQ5" s="37"/>
      <c r="CR5" s="37"/>
      <c r="CS5" s="37"/>
      <c r="CT5" s="37"/>
      <c r="CU5" s="37"/>
      <c r="CV5" s="37"/>
      <c r="CW5" s="37"/>
      <c r="CX5" s="37"/>
      <c r="CY5" s="37"/>
    </row>
    <row r="6" spans="1:103" ht="13.5">
      <c r="A6" t="s">
        <v>44</v>
      </c>
      <c r="B6" s="3" t="str">
        <f>'参加者情報'!B26&amp;"("&amp;'参加者情報'!B27&amp;")"</f>
        <v>?()</v>
      </c>
      <c r="D6" s="1" t="s">
        <v>87</v>
      </c>
      <c r="E6" s="4" t="s">
        <v>45</v>
      </c>
      <c r="F6" s="1" t="e">
        <f t="shared" si="0"/>
        <v>#VALUE!</v>
      </c>
      <c r="G6" s="1">
        <v>-0.62</v>
      </c>
      <c r="H6" s="1" t="s">
        <v>28</v>
      </c>
      <c r="I6" s="4" t="s">
        <v>45</v>
      </c>
      <c r="J6" s="4" t="s">
        <v>45</v>
      </c>
      <c r="K6" s="4" t="s">
        <v>45</v>
      </c>
      <c r="L6" s="2" t="e">
        <f t="shared" si="1"/>
        <v>#VALUE!</v>
      </c>
      <c r="M6" s="32" t="e">
        <f aca="true" t="shared" si="4" ref="M6:M13">I6-L6/(PI()*9)</f>
        <v>#VALUE!</v>
      </c>
      <c r="N6" s="18"/>
      <c r="O6" s="18"/>
      <c r="P6" s="18"/>
      <c r="Q6" s="27"/>
      <c r="R6" s="49"/>
      <c r="S6" s="18"/>
      <c r="T6" s="18"/>
      <c r="U6" s="18"/>
      <c r="V6" s="27"/>
      <c r="W6" s="49"/>
      <c r="Z6" s="1" t="s">
        <v>87</v>
      </c>
      <c r="AA6" s="4" t="s">
        <v>13</v>
      </c>
      <c r="AB6" s="1" t="e">
        <f t="shared" si="2"/>
        <v>#VALUE!</v>
      </c>
      <c r="AC6" s="1">
        <v>-0.62</v>
      </c>
      <c r="AD6" s="1" t="s">
        <v>28</v>
      </c>
      <c r="AE6" s="4" t="s">
        <v>13</v>
      </c>
      <c r="AF6" s="4" t="s">
        <v>13</v>
      </c>
      <c r="AG6" s="4" t="s">
        <v>13</v>
      </c>
      <c r="AH6" s="2" t="e">
        <f t="shared" si="3"/>
        <v>#VALUE!</v>
      </c>
      <c r="AI6" s="32" t="e">
        <f aca="true" t="shared" si="5" ref="AI6:AI13">AE6-AH6/(PI()*9)</f>
        <v>#VALUE!</v>
      </c>
      <c r="AJ6" s="18"/>
      <c r="AK6" s="18"/>
      <c r="AL6" s="18"/>
      <c r="AM6" s="27"/>
      <c r="AN6" s="49"/>
      <c r="AO6" s="18"/>
      <c r="AP6" s="18"/>
      <c r="AQ6" s="18"/>
      <c r="AR6" s="27"/>
      <c r="AS6" s="49"/>
      <c r="AV6" s="1" t="s">
        <v>87</v>
      </c>
      <c r="AW6" s="3" t="e">
        <f aca="true" t="shared" si="6" ref="AW6:AW13">AA6-E6</f>
        <v>#VALUE!</v>
      </c>
      <c r="AX6" s="1" t="e">
        <f aca="true" t="shared" si="7" ref="AX6:AX13">AB6-F6</f>
        <v>#VALUE!</v>
      </c>
      <c r="AY6" s="1">
        <v>-0.62</v>
      </c>
      <c r="AZ6" s="1" t="s">
        <v>116</v>
      </c>
      <c r="BA6" s="3" t="e">
        <f aca="true" t="shared" si="8" ref="BA6:BA13">AE6-I6</f>
        <v>#VALUE!</v>
      </c>
      <c r="BB6" s="3" t="e">
        <f aca="true" t="shared" si="9" ref="BB6:BB13">AF6-J6</f>
        <v>#VALUE!</v>
      </c>
      <c r="BC6" s="3" t="e">
        <f aca="true" t="shared" si="10" ref="BC6:BC13">AG6-K6</f>
        <v>#VALUE!</v>
      </c>
      <c r="BD6" s="3" t="e">
        <f aca="true" t="shared" si="11" ref="BD6:BD13">AH6-L6</f>
        <v>#VALUE!</v>
      </c>
      <c r="BE6" s="3" t="e">
        <f aca="true" t="shared" si="12" ref="BE6:BE13">AI6-M6</f>
        <v>#VALUE!</v>
      </c>
      <c r="BF6" s="18"/>
      <c r="BG6" s="18"/>
      <c r="BH6" s="18"/>
      <c r="BI6" s="27"/>
      <c r="BJ6" s="49"/>
      <c r="BK6" s="18"/>
      <c r="BL6" s="18"/>
      <c r="BM6" s="18"/>
      <c r="BN6" s="27"/>
      <c r="BO6" s="49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40"/>
      <c r="CC6" s="40"/>
      <c r="CD6" s="37"/>
      <c r="CE6" s="37"/>
      <c r="CF6" s="37"/>
      <c r="CG6" s="37"/>
      <c r="CH6" s="37"/>
      <c r="CI6" s="37"/>
      <c r="CJ6" s="37"/>
      <c r="CK6" s="37"/>
      <c r="CL6" s="37"/>
      <c r="CM6" s="37"/>
      <c r="CP6" s="37"/>
      <c r="CQ6" s="37"/>
      <c r="CR6" s="37"/>
      <c r="CS6" s="37"/>
      <c r="CT6" s="37"/>
      <c r="CU6" s="37"/>
      <c r="CV6" s="37"/>
      <c r="CW6" s="37"/>
      <c r="CX6" s="37"/>
      <c r="CY6" s="37"/>
    </row>
    <row r="7" spans="1:103" ht="13.5">
      <c r="A7" t="s">
        <v>151</v>
      </c>
      <c r="B7" s="3" t="str">
        <f>'参加者情報'!B40</f>
        <v>?</v>
      </c>
      <c r="D7" s="1" t="s">
        <v>87</v>
      </c>
      <c r="E7" s="4" t="s">
        <v>13</v>
      </c>
      <c r="F7" s="1" t="e">
        <f t="shared" si="0"/>
        <v>#VALUE!</v>
      </c>
      <c r="G7" s="1">
        <v>0.32</v>
      </c>
      <c r="H7" s="1" t="s">
        <v>28</v>
      </c>
      <c r="I7" s="4" t="s">
        <v>13</v>
      </c>
      <c r="J7" s="4" t="s">
        <v>13</v>
      </c>
      <c r="K7" s="4" t="s">
        <v>13</v>
      </c>
      <c r="L7" s="2" t="e">
        <f t="shared" si="1"/>
        <v>#VALUE!</v>
      </c>
      <c r="M7" s="32" t="e">
        <f t="shared" si="4"/>
        <v>#VALUE!</v>
      </c>
      <c r="N7" s="18"/>
      <c r="O7" s="18"/>
      <c r="P7" s="18"/>
      <c r="Q7" s="27"/>
      <c r="R7" s="49"/>
      <c r="S7" s="18"/>
      <c r="T7" s="18"/>
      <c r="U7" s="18"/>
      <c r="V7" s="27"/>
      <c r="W7" s="49"/>
      <c r="Z7" s="1" t="s">
        <v>87</v>
      </c>
      <c r="AA7" s="4" t="s">
        <v>13</v>
      </c>
      <c r="AB7" s="1" t="e">
        <f t="shared" si="2"/>
        <v>#VALUE!</v>
      </c>
      <c r="AC7" s="1">
        <v>0.32</v>
      </c>
      <c r="AD7" s="1" t="s">
        <v>28</v>
      </c>
      <c r="AE7" s="4" t="s">
        <v>13</v>
      </c>
      <c r="AF7" s="4" t="s">
        <v>13</v>
      </c>
      <c r="AG7" s="4" t="s">
        <v>13</v>
      </c>
      <c r="AH7" s="2" t="e">
        <f t="shared" si="3"/>
        <v>#VALUE!</v>
      </c>
      <c r="AI7" s="32" t="e">
        <f t="shared" si="5"/>
        <v>#VALUE!</v>
      </c>
      <c r="AJ7" s="18"/>
      <c r="AK7" s="18"/>
      <c r="AL7" s="18"/>
      <c r="AM7" s="27"/>
      <c r="AN7" s="49"/>
      <c r="AO7" s="18"/>
      <c r="AP7" s="18"/>
      <c r="AQ7" s="18"/>
      <c r="AR7" s="27"/>
      <c r="AS7" s="49"/>
      <c r="AV7" s="1" t="s">
        <v>87</v>
      </c>
      <c r="AW7" s="3" t="e">
        <f t="shared" si="6"/>
        <v>#VALUE!</v>
      </c>
      <c r="AX7" s="1" t="e">
        <f t="shared" si="7"/>
        <v>#VALUE!</v>
      </c>
      <c r="AY7" s="1">
        <v>0.32</v>
      </c>
      <c r="AZ7" s="1" t="s">
        <v>116</v>
      </c>
      <c r="BA7" s="3" t="e">
        <f t="shared" si="8"/>
        <v>#VALUE!</v>
      </c>
      <c r="BB7" s="3" t="e">
        <f t="shared" si="9"/>
        <v>#VALUE!</v>
      </c>
      <c r="BC7" s="3" t="e">
        <f t="shared" si="10"/>
        <v>#VALUE!</v>
      </c>
      <c r="BD7" s="3" t="e">
        <f t="shared" si="11"/>
        <v>#VALUE!</v>
      </c>
      <c r="BE7" s="3" t="e">
        <f t="shared" si="12"/>
        <v>#VALUE!</v>
      </c>
      <c r="BF7" s="18"/>
      <c r="BG7" s="18"/>
      <c r="BH7" s="18"/>
      <c r="BI7" s="27"/>
      <c r="BJ7" s="49"/>
      <c r="BK7" s="18"/>
      <c r="BL7" s="18"/>
      <c r="BM7" s="18"/>
      <c r="BN7" s="27"/>
      <c r="BO7" s="49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40"/>
      <c r="CC7" s="40"/>
      <c r="CD7" s="37"/>
      <c r="CE7" s="37"/>
      <c r="CF7" s="37"/>
      <c r="CG7" s="37"/>
      <c r="CH7" s="37"/>
      <c r="CI7" s="37"/>
      <c r="CJ7" s="37"/>
      <c r="CK7" s="37"/>
      <c r="CL7" s="37"/>
      <c r="CM7" s="37"/>
      <c r="CP7" s="37"/>
      <c r="CQ7" s="37"/>
      <c r="CR7" s="37"/>
      <c r="CS7" s="37"/>
      <c r="CT7" s="37"/>
      <c r="CU7" s="37"/>
      <c r="CV7" s="37"/>
      <c r="CW7" s="37"/>
      <c r="CX7" s="37"/>
      <c r="CY7" s="37"/>
    </row>
    <row r="8" spans="4:103" ht="13.5">
      <c r="D8" s="1" t="s">
        <v>87</v>
      </c>
      <c r="E8" s="4" t="s">
        <v>13</v>
      </c>
      <c r="F8" s="1" t="e">
        <f t="shared" si="0"/>
        <v>#VALUE!</v>
      </c>
      <c r="G8" s="1">
        <v>1.39</v>
      </c>
      <c r="H8" s="1" t="s">
        <v>28</v>
      </c>
      <c r="I8" s="4" t="s">
        <v>13</v>
      </c>
      <c r="J8" s="4" t="s">
        <v>13</v>
      </c>
      <c r="K8" s="4" t="s">
        <v>13</v>
      </c>
      <c r="L8" s="2" t="e">
        <f t="shared" si="1"/>
        <v>#VALUE!</v>
      </c>
      <c r="M8" s="32" t="e">
        <f t="shared" si="4"/>
        <v>#VALUE!</v>
      </c>
      <c r="N8" s="18"/>
      <c r="O8" s="18"/>
      <c r="P8" s="18"/>
      <c r="Q8" s="27"/>
      <c r="R8" s="49"/>
      <c r="S8" s="18"/>
      <c r="T8" s="18"/>
      <c r="U8" s="18"/>
      <c r="V8" s="27"/>
      <c r="W8" s="49"/>
      <c r="Z8" s="1" t="s">
        <v>87</v>
      </c>
      <c r="AA8" s="4" t="s">
        <v>13</v>
      </c>
      <c r="AB8" s="1" t="e">
        <f t="shared" si="2"/>
        <v>#VALUE!</v>
      </c>
      <c r="AC8" s="1">
        <v>1.39</v>
      </c>
      <c r="AD8" s="1" t="s">
        <v>28</v>
      </c>
      <c r="AE8" s="4" t="s">
        <v>13</v>
      </c>
      <c r="AF8" s="4" t="s">
        <v>13</v>
      </c>
      <c r="AG8" s="4" t="s">
        <v>13</v>
      </c>
      <c r="AH8" s="2" t="e">
        <f t="shared" si="3"/>
        <v>#VALUE!</v>
      </c>
      <c r="AI8" s="32" t="e">
        <f t="shared" si="5"/>
        <v>#VALUE!</v>
      </c>
      <c r="AJ8" s="18"/>
      <c r="AK8" s="18"/>
      <c r="AL8" s="18"/>
      <c r="AM8" s="27"/>
      <c r="AN8" s="49"/>
      <c r="AO8" s="18"/>
      <c r="AP8" s="18"/>
      <c r="AQ8" s="18"/>
      <c r="AR8" s="27"/>
      <c r="AS8" s="49"/>
      <c r="AV8" s="1" t="s">
        <v>87</v>
      </c>
      <c r="AW8" s="3" t="e">
        <f t="shared" si="6"/>
        <v>#VALUE!</v>
      </c>
      <c r="AX8" s="1" t="e">
        <f t="shared" si="7"/>
        <v>#VALUE!</v>
      </c>
      <c r="AY8" s="1">
        <v>1.39</v>
      </c>
      <c r="AZ8" s="1" t="s">
        <v>116</v>
      </c>
      <c r="BA8" s="3" t="e">
        <f t="shared" si="8"/>
        <v>#VALUE!</v>
      </c>
      <c r="BB8" s="3" t="e">
        <f t="shared" si="9"/>
        <v>#VALUE!</v>
      </c>
      <c r="BC8" s="3" t="e">
        <f t="shared" si="10"/>
        <v>#VALUE!</v>
      </c>
      <c r="BD8" s="3" t="e">
        <f t="shared" si="11"/>
        <v>#VALUE!</v>
      </c>
      <c r="BE8" s="3" t="e">
        <f t="shared" si="12"/>
        <v>#VALUE!</v>
      </c>
      <c r="BF8" s="18"/>
      <c r="BG8" s="18"/>
      <c r="BH8" s="18"/>
      <c r="BI8" s="27"/>
      <c r="BJ8" s="49"/>
      <c r="BK8" s="18"/>
      <c r="BL8" s="18"/>
      <c r="BM8" s="18"/>
      <c r="BN8" s="27"/>
      <c r="BO8" s="49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40"/>
      <c r="CC8" s="40"/>
      <c r="CD8" s="37"/>
      <c r="CE8" s="37"/>
      <c r="CF8" s="37"/>
      <c r="CG8" s="37"/>
      <c r="CH8" s="37"/>
      <c r="CI8" s="37"/>
      <c r="CJ8" s="37"/>
      <c r="CK8" s="37"/>
      <c r="CL8" s="37"/>
      <c r="CM8" s="37"/>
      <c r="CP8" s="37"/>
      <c r="CQ8" s="37"/>
      <c r="CR8" s="37"/>
      <c r="CS8" s="37"/>
      <c r="CT8" s="37"/>
      <c r="CU8" s="37"/>
      <c r="CV8" s="37"/>
      <c r="CW8" s="37"/>
      <c r="CX8" s="37"/>
      <c r="CY8" s="37"/>
    </row>
    <row r="9" spans="1:103" ht="13.5">
      <c r="A9" t="s">
        <v>20</v>
      </c>
      <c r="B9" t="s">
        <v>18</v>
      </c>
      <c r="D9" s="1" t="s">
        <v>87</v>
      </c>
      <c r="E9" s="4" t="s">
        <v>45</v>
      </c>
      <c r="F9" s="1" t="e">
        <f t="shared" si="0"/>
        <v>#VALUE!</v>
      </c>
      <c r="G9" s="1">
        <v>2.47</v>
      </c>
      <c r="H9" s="1" t="s">
        <v>28</v>
      </c>
      <c r="I9" s="4" t="s">
        <v>45</v>
      </c>
      <c r="J9" s="4" t="s">
        <v>45</v>
      </c>
      <c r="K9" s="4" t="s">
        <v>45</v>
      </c>
      <c r="L9" s="2" t="e">
        <f t="shared" si="1"/>
        <v>#VALUE!</v>
      </c>
      <c r="M9" s="32" t="e">
        <f t="shared" si="4"/>
        <v>#VALUE!</v>
      </c>
      <c r="N9" s="18"/>
      <c r="O9" s="18"/>
      <c r="P9" s="18"/>
      <c r="Q9" s="27"/>
      <c r="R9" s="49"/>
      <c r="S9" s="18"/>
      <c r="T9" s="18"/>
      <c r="U9" s="18"/>
      <c r="V9" s="27"/>
      <c r="W9" s="49"/>
      <c r="Z9" s="1" t="s">
        <v>87</v>
      </c>
      <c r="AA9" s="4" t="s">
        <v>13</v>
      </c>
      <c r="AB9" s="1" t="e">
        <f t="shared" si="2"/>
        <v>#VALUE!</v>
      </c>
      <c r="AC9" s="1">
        <v>2.47</v>
      </c>
      <c r="AD9" s="1" t="s">
        <v>28</v>
      </c>
      <c r="AE9" s="4" t="s">
        <v>13</v>
      </c>
      <c r="AF9" s="4" t="s">
        <v>13</v>
      </c>
      <c r="AG9" s="4" t="s">
        <v>13</v>
      </c>
      <c r="AH9" s="2" t="e">
        <f t="shared" si="3"/>
        <v>#VALUE!</v>
      </c>
      <c r="AI9" s="32" t="e">
        <f t="shared" si="5"/>
        <v>#VALUE!</v>
      </c>
      <c r="AJ9" s="18"/>
      <c r="AK9" s="18"/>
      <c r="AL9" s="18"/>
      <c r="AM9" s="27"/>
      <c r="AN9" s="49"/>
      <c r="AO9" s="18"/>
      <c r="AP9" s="18"/>
      <c r="AQ9" s="18"/>
      <c r="AR9" s="27"/>
      <c r="AS9" s="49"/>
      <c r="AV9" s="1" t="s">
        <v>87</v>
      </c>
      <c r="AW9" s="3" t="e">
        <f t="shared" si="6"/>
        <v>#VALUE!</v>
      </c>
      <c r="AX9" s="1" t="e">
        <f t="shared" si="7"/>
        <v>#VALUE!</v>
      </c>
      <c r="AY9" s="1">
        <v>2.47</v>
      </c>
      <c r="AZ9" s="1" t="s">
        <v>116</v>
      </c>
      <c r="BA9" s="3" t="e">
        <f t="shared" si="8"/>
        <v>#VALUE!</v>
      </c>
      <c r="BB9" s="3" t="e">
        <f t="shared" si="9"/>
        <v>#VALUE!</v>
      </c>
      <c r="BC9" s="3" t="e">
        <f t="shared" si="10"/>
        <v>#VALUE!</v>
      </c>
      <c r="BD9" s="3" t="e">
        <f t="shared" si="11"/>
        <v>#VALUE!</v>
      </c>
      <c r="BE9" s="3" t="e">
        <f t="shared" si="12"/>
        <v>#VALUE!</v>
      </c>
      <c r="BF9" s="18"/>
      <c r="BG9" s="18"/>
      <c r="BH9" s="18"/>
      <c r="BI9" s="27"/>
      <c r="BJ9" s="49"/>
      <c r="BK9" s="18"/>
      <c r="BL9" s="18"/>
      <c r="BM9" s="18"/>
      <c r="BN9" s="27"/>
      <c r="BO9" s="49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40"/>
      <c r="CC9" s="40"/>
      <c r="CD9" s="37"/>
      <c r="CE9" s="37"/>
      <c r="CF9" s="37"/>
      <c r="CG9" s="37"/>
      <c r="CH9" s="37"/>
      <c r="CI9" s="37"/>
      <c r="CJ9" s="37"/>
      <c r="CK9" s="37"/>
      <c r="CL9" s="37"/>
      <c r="CM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3" ht="13.5">
      <c r="A10" t="s">
        <v>21</v>
      </c>
      <c r="B10" t="s">
        <v>19</v>
      </c>
      <c r="D10" s="1" t="s">
        <v>87</v>
      </c>
      <c r="E10" s="4" t="s">
        <v>45</v>
      </c>
      <c r="F10" s="1" t="e">
        <f t="shared" si="0"/>
        <v>#VALUE!</v>
      </c>
      <c r="G10" s="1">
        <v>2.94</v>
      </c>
      <c r="H10" s="1" t="s">
        <v>28</v>
      </c>
      <c r="I10" s="4" t="s">
        <v>45</v>
      </c>
      <c r="J10" s="4" t="s">
        <v>45</v>
      </c>
      <c r="K10" s="4" t="s">
        <v>45</v>
      </c>
      <c r="L10" s="2" t="e">
        <f t="shared" si="1"/>
        <v>#VALUE!</v>
      </c>
      <c r="M10" s="32" t="e">
        <f t="shared" si="4"/>
        <v>#VALUE!</v>
      </c>
      <c r="N10" s="18"/>
      <c r="O10" s="18"/>
      <c r="P10" s="18"/>
      <c r="Q10" s="27"/>
      <c r="R10" s="49"/>
      <c r="S10" s="18"/>
      <c r="T10" s="18"/>
      <c r="U10" s="18"/>
      <c r="V10" s="27"/>
      <c r="W10" s="49"/>
      <c r="Z10" s="1" t="s">
        <v>87</v>
      </c>
      <c r="AA10" s="4" t="s">
        <v>13</v>
      </c>
      <c r="AB10" s="1" t="e">
        <f t="shared" si="2"/>
        <v>#VALUE!</v>
      </c>
      <c r="AC10" s="1">
        <v>2.94</v>
      </c>
      <c r="AD10" s="1" t="s">
        <v>28</v>
      </c>
      <c r="AE10" s="4" t="s">
        <v>13</v>
      </c>
      <c r="AF10" s="4" t="s">
        <v>13</v>
      </c>
      <c r="AG10" s="4" t="s">
        <v>13</v>
      </c>
      <c r="AH10" s="2" t="e">
        <f t="shared" si="3"/>
        <v>#VALUE!</v>
      </c>
      <c r="AI10" s="32" t="e">
        <f t="shared" si="5"/>
        <v>#VALUE!</v>
      </c>
      <c r="AJ10" s="18"/>
      <c r="AK10" s="18"/>
      <c r="AL10" s="18"/>
      <c r="AM10" s="27"/>
      <c r="AN10" s="49"/>
      <c r="AO10" s="18"/>
      <c r="AP10" s="18"/>
      <c r="AQ10" s="18"/>
      <c r="AR10" s="27"/>
      <c r="AS10" s="49"/>
      <c r="AV10" s="1" t="s">
        <v>87</v>
      </c>
      <c r="AW10" s="3" t="e">
        <f t="shared" si="6"/>
        <v>#VALUE!</v>
      </c>
      <c r="AX10" s="1" t="e">
        <f t="shared" si="7"/>
        <v>#VALUE!</v>
      </c>
      <c r="AY10" s="1">
        <v>2.94</v>
      </c>
      <c r="AZ10" s="1" t="s">
        <v>116</v>
      </c>
      <c r="BA10" s="3" t="e">
        <f t="shared" si="8"/>
        <v>#VALUE!</v>
      </c>
      <c r="BB10" s="3" t="e">
        <f t="shared" si="9"/>
        <v>#VALUE!</v>
      </c>
      <c r="BC10" s="3" t="e">
        <f t="shared" si="10"/>
        <v>#VALUE!</v>
      </c>
      <c r="BD10" s="3" t="e">
        <f t="shared" si="11"/>
        <v>#VALUE!</v>
      </c>
      <c r="BE10" s="3" t="e">
        <f t="shared" si="12"/>
        <v>#VALUE!</v>
      </c>
      <c r="BF10" s="18"/>
      <c r="BG10" s="18"/>
      <c r="BH10" s="18"/>
      <c r="BI10" s="27"/>
      <c r="BJ10" s="49"/>
      <c r="BK10" s="18"/>
      <c r="BL10" s="18"/>
      <c r="BM10" s="18"/>
      <c r="BN10" s="27"/>
      <c r="BO10" s="49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40"/>
      <c r="CC10" s="40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</row>
    <row r="11" spans="1:103" ht="13.5">
      <c r="A11" t="s">
        <v>22</v>
      </c>
      <c r="B11" t="s">
        <v>30</v>
      </c>
      <c r="D11" s="1" t="s">
        <v>87</v>
      </c>
      <c r="E11" s="4" t="s">
        <v>45</v>
      </c>
      <c r="F11" s="1" t="e">
        <f t="shared" si="0"/>
        <v>#VALUE!</v>
      </c>
      <c r="G11" s="1">
        <v>3.55</v>
      </c>
      <c r="H11" s="1" t="s">
        <v>28</v>
      </c>
      <c r="I11" s="4" t="s">
        <v>45</v>
      </c>
      <c r="J11" s="4" t="s">
        <v>45</v>
      </c>
      <c r="K11" s="4" t="s">
        <v>45</v>
      </c>
      <c r="L11" s="2" t="e">
        <f t="shared" si="1"/>
        <v>#VALUE!</v>
      </c>
      <c r="M11" s="32" t="e">
        <f t="shared" si="4"/>
        <v>#VALUE!</v>
      </c>
      <c r="N11" s="18"/>
      <c r="O11" s="18"/>
      <c r="P11" s="18"/>
      <c r="Q11" s="27"/>
      <c r="R11" s="49"/>
      <c r="S11" s="18"/>
      <c r="T11" s="18"/>
      <c r="U11" s="18"/>
      <c r="V11" s="27"/>
      <c r="W11" s="49"/>
      <c r="Z11" s="1" t="s">
        <v>87</v>
      </c>
      <c r="AA11" s="4" t="s">
        <v>13</v>
      </c>
      <c r="AB11" s="1" t="e">
        <f t="shared" si="2"/>
        <v>#VALUE!</v>
      </c>
      <c r="AC11" s="1">
        <v>3.55</v>
      </c>
      <c r="AD11" s="1" t="s">
        <v>28</v>
      </c>
      <c r="AE11" s="4" t="s">
        <v>13</v>
      </c>
      <c r="AF11" s="4" t="s">
        <v>13</v>
      </c>
      <c r="AG11" s="4" t="s">
        <v>13</v>
      </c>
      <c r="AH11" s="2" t="e">
        <f t="shared" si="3"/>
        <v>#VALUE!</v>
      </c>
      <c r="AI11" s="32" t="e">
        <f t="shared" si="5"/>
        <v>#VALUE!</v>
      </c>
      <c r="AJ11" s="18"/>
      <c r="AK11" s="18"/>
      <c r="AL11" s="18"/>
      <c r="AM11" s="27"/>
      <c r="AN11" s="49"/>
      <c r="AO11" s="18"/>
      <c r="AP11" s="18"/>
      <c r="AQ11" s="18"/>
      <c r="AR11" s="27"/>
      <c r="AS11" s="49"/>
      <c r="AV11" s="1" t="s">
        <v>87</v>
      </c>
      <c r="AW11" s="3" t="e">
        <f t="shared" si="6"/>
        <v>#VALUE!</v>
      </c>
      <c r="AX11" s="1" t="e">
        <f t="shared" si="7"/>
        <v>#VALUE!</v>
      </c>
      <c r="AY11" s="1">
        <v>3.55</v>
      </c>
      <c r="AZ11" s="1" t="s">
        <v>116</v>
      </c>
      <c r="BA11" s="3" t="e">
        <f t="shared" si="8"/>
        <v>#VALUE!</v>
      </c>
      <c r="BB11" s="3" t="e">
        <f t="shared" si="9"/>
        <v>#VALUE!</v>
      </c>
      <c r="BC11" s="3" t="e">
        <f t="shared" si="10"/>
        <v>#VALUE!</v>
      </c>
      <c r="BD11" s="3" t="e">
        <f t="shared" si="11"/>
        <v>#VALUE!</v>
      </c>
      <c r="BE11" s="3" t="e">
        <f t="shared" si="12"/>
        <v>#VALUE!</v>
      </c>
      <c r="BF11" s="18"/>
      <c r="BG11" s="18"/>
      <c r="BH11" s="18"/>
      <c r="BI11" s="27"/>
      <c r="BJ11" s="49"/>
      <c r="BK11" s="18"/>
      <c r="BL11" s="18"/>
      <c r="BM11" s="18"/>
      <c r="BN11" s="27"/>
      <c r="BO11" s="49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40"/>
      <c r="CC11" s="40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</row>
    <row r="12" spans="1:103" ht="13.5">
      <c r="A12" t="s">
        <v>23</v>
      </c>
      <c r="B12" t="s">
        <v>25</v>
      </c>
      <c r="D12" s="1" t="s">
        <v>87</v>
      </c>
      <c r="E12" s="4" t="s">
        <v>45</v>
      </c>
      <c r="F12" s="1" t="e">
        <f t="shared" si="0"/>
        <v>#VALUE!</v>
      </c>
      <c r="G12" s="1">
        <v>4.65</v>
      </c>
      <c r="H12" s="1" t="s">
        <v>28</v>
      </c>
      <c r="I12" s="4" t="s">
        <v>45</v>
      </c>
      <c r="J12" s="4" t="s">
        <v>45</v>
      </c>
      <c r="K12" s="4" t="s">
        <v>45</v>
      </c>
      <c r="L12" s="2" t="e">
        <f t="shared" si="1"/>
        <v>#VALUE!</v>
      </c>
      <c r="M12" s="32" t="e">
        <f t="shared" si="4"/>
        <v>#VALUE!</v>
      </c>
      <c r="N12" s="18"/>
      <c r="O12" s="18"/>
      <c r="P12" s="18"/>
      <c r="Q12" s="27"/>
      <c r="R12" s="49"/>
      <c r="S12" s="18"/>
      <c r="T12" s="18"/>
      <c r="U12" s="18"/>
      <c r="V12" s="27"/>
      <c r="W12" s="49"/>
      <c r="Z12" s="1" t="s">
        <v>87</v>
      </c>
      <c r="AA12" s="4" t="s">
        <v>13</v>
      </c>
      <c r="AB12" s="1" t="e">
        <f t="shared" si="2"/>
        <v>#VALUE!</v>
      </c>
      <c r="AC12" s="1">
        <v>4.65</v>
      </c>
      <c r="AD12" s="1" t="s">
        <v>28</v>
      </c>
      <c r="AE12" s="4" t="s">
        <v>13</v>
      </c>
      <c r="AF12" s="4" t="s">
        <v>13</v>
      </c>
      <c r="AG12" s="4" t="s">
        <v>13</v>
      </c>
      <c r="AH12" s="2" t="e">
        <f t="shared" si="3"/>
        <v>#VALUE!</v>
      </c>
      <c r="AI12" s="32" t="e">
        <f t="shared" si="5"/>
        <v>#VALUE!</v>
      </c>
      <c r="AJ12" s="18"/>
      <c r="AK12" s="18"/>
      <c r="AL12" s="18"/>
      <c r="AM12" s="27"/>
      <c r="AN12" s="49"/>
      <c r="AO12" s="18"/>
      <c r="AP12" s="18"/>
      <c r="AQ12" s="18"/>
      <c r="AR12" s="27"/>
      <c r="AS12" s="49"/>
      <c r="AV12" s="1" t="s">
        <v>87</v>
      </c>
      <c r="AW12" s="3" t="e">
        <f t="shared" si="6"/>
        <v>#VALUE!</v>
      </c>
      <c r="AX12" s="1" t="e">
        <f t="shared" si="7"/>
        <v>#VALUE!</v>
      </c>
      <c r="AY12" s="1">
        <v>4.65</v>
      </c>
      <c r="AZ12" s="1" t="s">
        <v>116</v>
      </c>
      <c r="BA12" s="3" t="e">
        <f t="shared" si="8"/>
        <v>#VALUE!</v>
      </c>
      <c r="BB12" s="3" t="e">
        <f t="shared" si="9"/>
        <v>#VALUE!</v>
      </c>
      <c r="BC12" s="3" t="e">
        <f t="shared" si="10"/>
        <v>#VALUE!</v>
      </c>
      <c r="BD12" s="3" t="e">
        <f t="shared" si="11"/>
        <v>#VALUE!</v>
      </c>
      <c r="BE12" s="3" t="e">
        <f t="shared" si="12"/>
        <v>#VALUE!</v>
      </c>
      <c r="BF12" s="18"/>
      <c r="BG12" s="18"/>
      <c r="BH12" s="18"/>
      <c r="BI12" s="27"/>
      <c r="BJ12" s="49"/>
      <c r="BK12" s="18"/>
      <c r="BL12" s="18"/>
      <c r="BM12" s="18"/>
      <c r="BN12" s="27"/>
      <c r="BO12" s="49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40"/>
      <c r="CC12" s="40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</row>
    <row r="13" spans="1:103" ht="13.5">
      <c r="A13" t="s">
        <v>32</v>
      </c>
      <c r="B13" t="s">
        <v>26</v>
      </c>
      <c r="D13" s="1" t="s">
        <v>87</v>
      </c>
      <c r="E13" s="4" t="s">
        <v>45</v>
      </c>
      <c r="F13" s="1" t="e">
        <f t="shared" si="0"/>
        <v>#VALUE!</v>
      </c>
      <c r="G13" s="1">
        <v>5.72</v>
      </c>
      <c r="H13" s="1" t="s">
        <v>28</v>
      </c>
      <c r="I13" s="4" t="s">
        <v>45</v>
      </c>
      <c r="J13" s="4" t="s">
        <v>45</v>
      </c>
      <c r="K13" s="4" t="s">
        <v>45</v>
      </c>
      <c r="L13" s="2" t="e">
        <f t="shared" si="1"/>
        <v>#VALUE!</v>
      </c>
      <c r="M13" s="32" t="e">
        <f t="shared" si="4"/>
        <v>#VALUE!</v>
      </c>
      <c r="N13" s="18"/>
      <c r="O13" s="18"/>
      <c r="P13" s="18"/>
      <c r="Q13" s="27"/>
      <c r="R13" s="49"/>
      <c r="S13" s="18"/>
      <c r="T13" s="18"/>
      <c r="U13" s="18"/>
      <c r="V13" s="27"/>
      <c r="W13" s="49"/>
      <c r="Z13" s="1" t="s">
        <v>87</v>
      </c>
      <c r="AA13" s="4" t="s">
        <v>13</v>
      </c>
      <c r="AB13" s="1" t="e">
        <f t="shared" si="2"/>
        <v>#VALUE!</v>
      </c>
      <c r="AC13" s="1">
        <v>5.72</v>
      </c>
      <c r="AD13" s="1" t="s">
        <v>28</v>
      </c>
      <c r="AE13" s="4" t="s">
        <v>13</v>
      </c>
      <c r="AF13" s="4" t="s">
        <v>13</v>
      </c>
      <c r="AG13" s="4" t="s">
        <v>13</v>
      </c>
      <c r="AH13" s="2" t="e">
        <f t="shared" si="3"/>
        <v>#VALUE!</v>
      </c>
      <c r="AI13" s="32" t="e">
        <f t="shared" si="5"/>
        <v>#VALUE!</v>
      </c>
      <c r="AJ13" s="18"/>
      <c r="AK13" s="18"/>
      <c r="AL13" s="18"/>
      <c r="AM13" s="27"/>
      <c r="AN13" s="49"/>
      <c r="AO13" s="18"/>
      <c r="AP13" s="18"/>
      <c r="AQ13" s="18"/>
      <c r="AR13" s="27"/>
      <c r="AS13" s="49"/>
      <c r="AV13" s="1" t="s">
        <v>87</v>
      </c>
      <c r="AW13" s="3" t="e">
        <f t="shared" si="6"/>
        <v>#VALUE!</v>
      </c>
      <c r="AX13" s="1" t="e">
        <f t="shared" si="7"/>
        <v>#VALUE!</v>
      </c>
      <c r="AY13" s="1">
        <v>5.72</v>
      </c>
      <c r="AZ13" s="1" t="s">
        <v>116</v>
      </c>
      <c r="BA13" s="3" t="e">
        <f t="shared" si="8"/>
        <v>#VALUE!</v>
      </c>
      <c r="BB13" s="3" t="e">
        <f t="shared" si="9"/>
        <v>#VALUE!</v>
      </c>
      <c r="BC13" s="3" t="e">
        <f t="shared" si="10"/>
        <v>#VALUE!</v>
      </c>
      <c r="BD13" s="3" t="e">
        <f t="shared" si="11"/>
        <v>#VALUE!</v>
      </c>
      <c r="BE13" s="3" t="e">
        <f t="shared" si="12"/>
        <v>#VALUE!</v>
      </c>
      <c r="BF13" s="18"/>
      <c r="BG13" s="18"/>
      <c r="BH13" s="18"/>
      <c r="BI13" s="27"/>
      <c r="BJ13" s="49"/>
      <c r="BK13" s="18"/>
      <c r="BL13" s="18"/>
      <c r="BM13" s="18"/>
      <c r="BN13" s="27"/>
      <c r="BO13" s="49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40"/>
      <c r="CC13" s="40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</row>
    <row r="14" spans="1:103" ht="13.5">
      <c r="A14" t="s">
        <v>33</v>
      </c>
      <c r="B14" t="s">
        <v>24</v>
      </c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40"/>
      <c r="CC14" s="40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</row>
    <row r="15" spans="1:103" ht="13.5">
      <c r="A15" t="s">
        <v>34</v>
      </c>
      <c r="B15" t="s">
        <v>31</v>
      </c>
      <c r="D15" t="s">
        <v>81</v>
      </c>
      <c r="E15" t="s">
        <v>82</v>
      </c>
      <c r="I15" s="85" t="s">
        <v>83</v>
      </c>
      <c r="J15" s="86"/>
      <c r="K15" s="86"/>
      <c r="L15" s="86"/>
      <c r="M15" s="87"/>
      <c r="N15" s="85" t="s">
        <v>84</v>
      </c>
      <c r="O15" s="86"/>
      <c r="P15" s="86"/>
      <c r="Q15" s="86"/>
      <c r="R15" s="87"/>
      <c r="S15" s="81" t="s">
        <v>85</v>
      </c>
      <c r="T15" s="81"/>
      <c r="U15" s="81"/>
      <c r="V15" s="81"/>
      <c r="W15" s="81"/>
      <c r="Z15" t="s">
        <v>81</v>
      </c>
      <c r="AA15" t="s">
        <v>82</v>
      </c>
      <c r="AE15" s="85" t="s">
        <v>83</v>
      </c>
      <c r="AF15" s="86"/>
      <c r="AG15" s="86"/>
      <c r="AH15" s="86"/>
      <c r="AI15" s="87"/>
      <c r="AJ15" s="85" t="s">
        <v>84</v>
      </c>
      <c r="AK15" s="86"/>
      <c r="AL15" s="86"/>
      <c r="AM15" s="86"/>
      <c r="AN15" s="87"/>
      <c r="AO15" s="81" t="s">
        <v>85</v>
      </c>
      <c r="AP15" s="81"/>
      <c r="AQ15" s="81"/>
      <c r="AR15" s="81"/>
      <c r="AS15" s="81"/>
      <c r="AV15" t="s">
        <v>81</v>
      </c>
      <c r="AW15" t="s">
        <v>82</v>
      </c>
      <c r="BA15" s="85" t="s">
        <v>83</v>
      </c>
      <c r="BB15" s="86"/>
      <c r="BC15" s="86"/>
      <c r="BD15" s="86"/>
      <c r="BE15" s="87"/>
      <c r="BF15" s="85" t="s">
        <v>84</v>
      </c>
      <c r="BG15" s="86"/>
      <c r="BH15" s="86"/>
      <c r="BI15" s="86"/>
      <c r="BJ15" s="87"/>
      <c r="BK15" s="81" t="s">
        <v>85</v>
      </c>
      <c r="BL15" s="81"/>
      <c r="BM15" s="81"/>
      <c r="BN15" s="81"/>
      <c r="BO15" s="81"/>
      <c r="BR15" s="37" t="s">
        <v>81</v>
      </c>
      <c r="BS15" s="37" t="s">
        <v>82</v>
      </c>
      <c r="BT15" s="37"/>
      <c r="BU15" s="37"/>
      <c r="BV15" s="37"/>
      <c r="BW15" s="83" t="s">
        <v>118</v>
      </c>
      <c r="BX15" s="83"/>
      <c r="BY15" s="83"/>
      <c r="BZ15" s="83"/>
      <c r="CA15" s="83"/>
      <c r="CB15" s="40"/>
      <c r="CC15" s="40"/>
      <c r="CD15" s="37" t="s">
        <v>81</v>
      </c>
      <c r="CE15" s="37" t="s">
        <v>82</v>
      </c>
      <c r="CF15" s="37"/>
      <c r="CG15" s="37"/>
      <c r="CH15" s="37"/>
      <c r="CI15" s="83" t="s">
        <v>118</v>
      </c>
      <c r="CJ15" s="83"/>
      <c r="CK15" s="83"/>
      <c r="CL15" s="83"/>
      <c r="CM15" s="83"/>
      <c r="CP15" s="37" t="s">
        <v>81</v>
      </c>
      <c r="CQ15" s="37" t="s">
        <v>82</v>
      </c>
      <c r="CR15" s="37"/>
      <c r="CS15" s="37"/>
      <c r="CT15" s="37"/>
      <c r="CU15" s="83" t="s">
        <v>118</v>
      </c>
      <c r="CV15" s="83"/>
      <c r="CW15" s="83"/>
      <c r="CX15" s="83"/>
      <c r="CY15" s="83"/>
    </row>
    <row r="16" spans="4:103" ht="13.5">
      <c r="D16" s="1" t="s">
        <v>5</v>
      </c>
      <c r="E16" s="1" t="s">
        <v>4</v>
      </c>
      <c r="F16" s="3" t="s">
        <v>46</v>
      </c>
      <c r="G16" s="1" t="s">
        <v>133</v>
      </c>
      <c r="H16" s="1" t="s">
        <v>16</v>
      </c>
      <c r="I16" s="1" t="s">
        <v>1</v>
      </c>
      <c r="J16" s="1" t="s">
        <v>2</v>
      </c>
      <c r="K16" s="1" t="s">
        <v>3</v>
      </c>
      <c r="L16" s="3" t="s">
        <v>6</v>
      </c>
      <c r="M16" s="31" t="s">
        <v>102</v>
      </c>
      <c r="N16" s="1" t="s">
        <v>88</v>
      </c>
      <c r="O16" s="1" t="s">
        <v>89</v>
      </c>
      <c r="P16" s="1" t="s">
        <v>90</v>
      </c>
      <c r="Q16" s="3" t="s">
        <v>91</v>
      </c>
      <c r="R16" s="33" t="s">
        <v>103</v>
      </c>
      <c r="S16" s="1" t="s">
        <v>92</v>
      </c>
      <c r="T16" s="1" t="s">
        <v>93</v>
      </c>
      <c r="U16" s="1" t="s">
        <v>94</v>
      </c>
      <c r="V16" s="3" t="s">
        <v>95</v>
      </c>
      <c r="W16" s="33" t="s">
        <v>104</v>
      </c>
      <c r="Z16" s="1" t="s">
        <v>5</v>
      </c>
      <c r="AA16" s="1" t="s">
        <v>4</v>
      </c>
      <c r="AB16" s="3" t="s">
        <v>46</v>
      </c>
      <c r="AC16" s="1" t="s">
        <v>133</v>
      </c>
      <c r="AD16" s="1" t="s">
        <v>16</v>
      </c>
      <c r="AE16" s="1" t="s">
        <v>1</v>
      </c>
      <c r="AF16" s="1" t="s">
        <v>2</v>
      </c>
      <c r="AG16" s="1" t="s">
        <v>3</v>
      </c>
      <c r="AH16" s="3" t="s">
        <v>6</v>
      </c>
      <c r="AI16" s="31" t="s">
        <v>102</v>
      </c>
      <c r="AJ16" s="1" t="s">
        <v>88</v>
      </c>
      <c r="AK16" s="1" t="s">
        <v>89</v>
      </c>
      <c r="AL16" s="1" t="s">
        <v>90</v>
      </c>
      <c r="AM16" s="3" t="s">
        <v>91</v>
      </c>
      <c r="AN16" s="33" t="s">
        <v>103</v>
      </c>
      <c r="AO16" s="1" t="s">
        <v>92</v>
      </c>
      <c r="AP16" s="1" t="s">
        <v>93</v>
      </c>
      <c r="AQ16" s="1" t="s">
        <v>94</v>
      </c>
      <c r="AR16" s="3" t="s">
        <v>95</v>
      </c>
      <c r="AS16" s="33" t="s">
        <v>104</v>
      </c>
      <c r="AV16" s="1" t="s">
        <v>5</v>
      </c>
      <c r="AW16" s="1" t="s">
        <v>4</v>
      </c>
      <c r="AX16" s="3" t="s">
        <v>46</v>
      </c>
      <c r="AY16" s="1" t="s">
        <v>133</v>
      </c>
      <c r="AZ16" s="1" t="s">
        <v>16</v>
      </c>
      <c r="BA16" s="1" t="s">
        <v>1</v>
      </c>
      <c r="BB16" s="1" t="s">
        <v>2</v>
      </c>
      <c r="BC16" s="1" t="s">
        <v>3</v>
      </c>
      <c r="BD16" s="3" t="s">
        <v>6</v>
      </c>
      <c r="BE16" s="31" t="s">
        <v>102</v>
      </c>
      <c r="BF16" s="1" t="s">
        <v>88</v>
      </c>
      <c r="BG16" s="1" t="s">
        <v>89</v>
      </c>
      <c r="BH16" s="1" t="s">
        <v>90</v>
      </c>
      <c r="BI16" s="3" t="s">
        <v>91</v>
      </c>
      <c r="BJ16" s="33" t="s">
        <v>103</v>
      </c>
      <c r="BK16" s="1" t="s">
        <v>92</v>
      </c>
      <c r="BL16" s="1" t="s">
        <v>93</v>
      </c>
      <c r="BM16" s="1" t="s">
        <v>94</v>
      </c>
      <c r="BN16" s="3" t="s">
        <v>95</v>
      </c>
      <c r="BO16" s="33" t="s">
        <v>104</v>
      </c>
      <c r="BR16" s="37" t="s">
        <v>5</v>
      </c>
      <c r="BS16" s="37" t="s">
        <v>4</v>
      </c>
      <c r="BT16" s="37" t="s">
        <v>46</v>
      </c>
      <c r="BU16" s="37" t="s">
        <v>134</v>
      </c>
      <c r="BV16" s="37" t="s">
        <v>16</v>
      </c>
      <c r="BW16" s="37" t="s">
        <v>1</v>
      </c>
      <c r="BX16" s="37" t="s">
        <v>2</v>
      </c>
      <c r="BY16" s="37" t="s">
        <v>3</v>
      </c>
      <c r="BZ16" s="37" t="s">
        <v>6</v>
      </c>
      <c r="CA16" s="39" t="s">
        <v>102</v>
      </c>
      <c r="CB16" s="40"/>
      <c r="CC16" s="40"/>
      <c r="CD16" s="37" t="s">
        <v>5</v>
      </c>
      <c r="CE16" s="37" t="s">
        <v>4</v>
      </c>
      <c r="CF16" s="37" t="s">
        <v>46</v>
      </c>
      <c r="CG16" s="37" t="s">
        <v>134</v>
      </c>
      <c r="CH16" s="37" t="s">
        <v>16</v>
      </c>
      <c r="CI16" s="37" t="s">
        <v>1</v>
      </c>
      <c r="CJ16" s="37" t="s">
        <v>2</v>
      </c>
      <c r="CK16" s="37" t="s">
        <v>3</v>
      </c>
      <c r="CL16" s="37" t="s">
        <v>6</v>
      </c>
      <c r="CM16" s="39" t="s">
        <v>102</v>
      </c>
      <c r="CP16" s="37" t="s">
        <v>5</v>
      </c>
      <c r="CQ16" s="37" t="s">
        <v>4</v>
      </c>
      <c r="CR16" s="37" t="s">
        <v>46</v>
      </c>
      <c r="CS16" s="37" t="s">
        <v>133</v>
      </c>
      <c r="CT16" s="37" t="s">
        <v>16</v>
      </c>
      <c r="CU16" s="37" t="s">
        <v>1</v>
      </c>
      <c r="CV16" s="37" t="s">
        <v>2</v>
      </c>
      <c r="CW16" s="37" t="s">
        <v>3</v>
      </c>
      <c r="CX16" s="37" t="s">
        <v>6</v>
      </c>
      <c r="CY16" s="39" t="s">
        <v>102</v>
      </c>
    </row>
    <row r="17" spans="4:103" ht="13.5">
      <c r="D17" s="1" t="s">
        <v>87</v>
      </c>
      <c r="E17" s="3" t="str">
        <f>E$6</f>
        <v>?</v>
      </c>
      <c r="F17" s="1" t="e">
        <f>1/(E17^(2/3))</f>
        <v>#VALUE!</v>
      </c>
      <c r="G17" s="1">
        <v>-0.62</v>
      </c>
      <c r="H17" s="1" t="s">
        <v>28</v>
      </c>
      <c r="I17" s="3" t="str">
        <f>I6</f>
        <v>?</v>
      </c>
      <c r="J17" s="3" t="str">
        <f>J6</f>
        <v>?</v>
      </c>
      <c r="K17" s="3" t="str">
        <f>K6</f>
        <v>?</v>
      </c>
      <c r="L17" s="2" t="e">
        <f>J17^2</f>
        <v>#VALUE!</v>
      </c>
      <c r="M17" s="32" t="e">
        <f>I17-L17/(PI()*9)</f>
        <v>#VALUE!</v>
      </c>
      <c r="N17" s="4" t="s">
        <v>13</v>
      </c>
      <c r="O17" s="4" t="s">
        <v>13</v>
      </c>
      <c r="P17" s="4" t="s">
        <v>13</v>
      </c>
      <c r="Q17" s="2" t="e">
        <f>O17^2</f>
        <v>#VALUE!</v>
      </c>
      <c r="R17" s="32" t="e">
        <f>N17-Q17/(PI()*9)</f>
        <v>#VALUE!</v>
      </c>
      <c r="S17" s="4" t="s">
        <v>13</v>
      </c>
      <c r="T17" s="4" t="s">
        <v>13</v>
      </c>
      <c r="U17" s="4" t="s">
        <v>13</v>
      </c>
      <c r="V17" s="2" t="e">
        <f>T17^2</f>
        <v>#VALUE!</v>
      </c>
      <c r="W17" s="32" t="e">
        <f>S17-V17/(PI()*9)</f>
        <v>#VALUE!</v>
      </c>
      <c r="Z17" s="1" t="s">
        <v>87</v>
      </c>
      <c r="AA17" s="3" t="str">
        <f>AA$6</f>
        <v>?</v>
      </c>
      <c r="AB17" s="1" t="e">
        <f>1/(AA17^(2/3))</f>
        <v>#VALUE!</v>
      </c>
      <c r="AC17" s="1">
        <v>-0.62</v>
      </c>
      <c r="AD17" s="1" t="s">
        <v>28</v>
      </c>
      <c r="AE17" s="3" t="str">
        <f>AE6</f>
        <v>?</v>
      </c>
      <c r="AF17" s="3" t="str">
        <f>AF6</f>
        <v>?</v>
      </c>
      <c r="AG17" s="3" t="str">
        <f>AG6</f>
        <v>?</v>
      </c>
      <c r="AH17" s="2" t="e">
        <f>AF17^2</f>
        <v>#VALUE!</v>
      </c>
      <c r="AI17" s="32" t="e">
        <f>AE17-AH17/(PI()*9)</f>
        <v>#VALUE!</v>
      </c>
      <c r="AJ17" s="4" t="s">
        <v>13</v>
      </c>
      <c r="AK17" s="4" t="s">
        <v>13</v>
      </c>
      <c r="AL17" s="4" t="s">
        <v>13</v>
      </c>
      <c r="AM17" s="2" t="e">
        <f>AK17^2</f>
        <v>#VALUE!</v>
      </c>
      <c r="AN17" s="32" t="e">
        <f>AJ17-AM17/(PI()*9)</f>
        <v>#VALUE!</v>
      </c>
      <c r="AO17" s="4" t="s">
        <v>13</v>
      </c>
      <c r="AP17" s="4" t="s">
        <v>13</v>
      </c>
      <c r="AQ17" s="4" t="s">
        <v>13</v>
      </c>
      <c r="AR17" s="2" t="e">
        <f>AP17^2</f>
        <v>#VALUE!</v>
      </c>
      <c r="AS17" s="32" t="e">
        <f>AO17-AR17/(PI()*9)</f>
        <v>#VALUE!</v>
      </c>
      <c r="AV17" s="1" t="s">
        <v>87</v>
      </c>
      <c r="AW17" s="3" t="e">
        <f>AW$6</f>
        <v>#VALUE!</v>
      </c>
      <c r="AX17" s="3" t="e">
        <f>AX$6</f>
        <v>#VALUE!</v>
      </c>
      <c r="AY17" s="1">
        <v>-0.62</v>
      </c>
      <c r="AZ17" s="1" t="s">
        <v>116</v>
      </c>
      <c r="BA17" s="3" t="e">
        <f>AE17-I17</f>
        <v>#VALUE!</v>
      </c>
      <c r="BB17" s="3" t="e">
        <f aca="true" t="shared" si="13" ref="BB17:BO17">AF17-J17</f>
        <v>#VALUE!</v>
      </c>
      <c r="BC17" s="3" t="e">
        <f t="shared" si="13"/>
        <v>#VALUE!</v>
      </c>
      <c r="BD17" s="3" t="e">
        <f t="shared" si="13"/>
        <v>#VALUE!</v>
      </c>
      <c r="BE17" s="3" t="e">
        <f t="shared" si="13"/>
        <v>#VALUE!</v>
      </c>
      <c r="BF17" s="3" t="e">
        <f t="shared" si="13"/>
        <v>#VALUE!</v>
      </c>
      <c r="BG17" s="3" t="e">
        <f t="shared" si="13"/>
        <v>#VALUE!</v>
      </c>
      <c r="BH17" s="3" t="e">
        <f t="shared" si="13"/>
        <v>#VALUE!</v>
      </c>
      <c r="BI17" s="3" t="e">
        <f t="shared" si="13"/>
        <v>#VALUE!</v>
      </c>
      <c r="BJ17" s="3" t="e">
        <f t="shared" si="13"/>
        <v>#VALUE!</v>
      </c>
      <c r="BK17" s="3" t="e">
        <f t="shared" si="13"/>
        <v>#VALUE!</v>
      </c>
      <c r="BL17" s="3" t="e">
        <f t="shared" si="13"/>
        <v>#VALUE!</v>
      </c>
      <c r="BM17" s="3" t="e">
        <f t="shared" si="13"/>
        <v>#VALUE!</v>
      </c>
      <c r="BN17" s="3" t="e">
        <f t="shared" si="13"/>
        <v>#VALUE!</v>
      </c>
      <c r="BO17" s="3" t="e">
        <f t="shared" si="13"/>
        <v>#VALUE!</v>
      </c>
      <c r="BR17" s="37" t="s">
        <v>87</v>
      </c>
      <c r="BS17" s="37" t="str">
        <f aca="true" t="shared" si="14" ref="BS17:BT20">E17</f>
        <v>?</v>
      </c>
      <c r="BT17" s="37" t="e">
        <f t="shared" si="14"/>
        <v>#VALUE!</v>
      </c>
      <c r="BU17" s="37">
        <v>-0.62</v>
      </c>
      <c r="BV17" s="37" t="s">
        <v>116</v>
      </c>
      <c r="BW17" s="37" t="e">
        <f aca="true" t="shared" si="15" ref="BW17:CA20">I17-N17-S17</f>
        <v>#VALUE!</v>
      </c>
      <c r="BX17" s="37" t="e">
        <f t="shared" si="15"/>
        <v>#VALUE!</v>
      </c>
      <c r="BY17" s="37" t="e">
        <f t="shared" si="15"/>
        <v>#VALUE!</v>
      </c>
      <c r="BZ17" s="37" t="e">
        <f t="shared" si="15"/>
        <v>#VALUE!</v>
      </c>
      <c r="CA17" s="37" t="e">
        <f t="shared" si="15"/>
        <v>#VALUE!</v>
      </c>
      <c r="CB17" s="40"/>
      <c r="CC17" s="40"/>
      <c r="CD17" s="37" t="s">
        <v>87</v>
      </c>
      <c r="CE17" s="37" t="str">
        <f aca="true" t="shared" si="16" ref="CE17:CF20">AA17</f>
        <v>?</v>
      </c>
      <c r="CF17" s="37" t="e">
        <f t="shared" si="16"/>
        <v>#VALUE!</v>
      </c>
      <c r="CG17" s="37">
        <v>-0.62</v>
      </c>
      <c r="CH17" s="37" t="s">
        <v>116</v>
      </c>
      <c r="CI17" s="37" t="e">
        <f aca="true" t="shared" si="17" ref="CI17:CM20">AE17-AJ17-AO17</f>
        <v>#VALUE!</v>
      </c>
      <c r="CJ17" s="37" t="e">
        <f t="shared" si="17"/>
        <v>#VALUE!</v>
      </c>
      <c r="CK17" s="37" t="e">
        <f t="shared" si="17"/>
        <v>#VALUE!</v>
      </c>
      <c r="CL17" s="37" t="e">
        <f t="shared" si="17"/>
        <v>#VALUE!</v>
      </c>
      <c r="CM17" s="37" t="e">
        <f t="shared" si="17"/>
        <v>#VALUE!</v>
      </c>
      <c r="CP17" s="37" t="s">
        <v>87</v>
      </c>
      <c r="CQ17" s="37" t="e">
        <f aca="true" t="shared" si="18" ref="CQ17:CR20">AW17</f>
        <v>#VALUE!</v>
      </c>
      <c r="CR17" s="37" t="e">
        <f t="shared" si="18"/>
        <v>#VALUE!</v>
      </c>
      <c r="CS17" s="37">
        <v>-0.62</v>
      </c>
      <c r="CT17" s="37" t="s">
        <v>116</v>
      </c>
      <c r="CU17" s="37" t="e">
        <f aca="true" t="shared" si="19" ref="CU17:CY20">BA17-BF17-BK17</f>
        <v>#VALUE!</v>
      </c>
      <c r="CV17" s="37" t="e">
        <f t="shared" si="19"/>
        <v>#VALUE!</v>
      </c>
      <c r="CW17" s="37" t="e">
        <f t="shared" si="19"/>
        <v>#VALUE!</v>
      </c>
      <c r="CX17" s="37" t="e">
        <f t="shared" si="19"/>
        <v>#VALUE!</v>
      </c>
      <c r="CY17" s="37" t="e">
        <f t="shared" si="19"/>
        <v>#VALUE!</v>
      </c>
    </row>
    <row r="18" spans="4:103" ht="15">
      <c r="D18" s="1" t="s">
        <v>87</v>
      </c>
      <c r="E18" s="3" t="str">
        <f>E$8</f>
        <v>?</v>
      </c>
      <c r="F18" s="1" t="e">
        <f>1/(E18^(2/3))</f>
        <v>#VALUE!</v>
      </c>
      <c r="G18" s="1">
        <v>1.39</v>
      </c>
      <c r="H18" s="1" t="s">
        <v>28</v>
      </c>
      <c r="I18" s="3" t="str">
        <f>I8</f>
        <v>?</v>
      </c>
      <c r="J18" s="3" t="str">
        <f>J8</f>
        <v>?</v>
      </c>
      <c r="K18" s="3" t="str">
        <f>K8</f>
        <v>?</v>
      </c>
      <c r="L18" s="2" t="e">
        <f>J18^2</f>
        <v>#VALUE!</v>
      </c>
      <c r="M18" s="32" t="e">
        <f>I18-L18/(PI()*9)</f>
        <v>#VALUE!</v>
      </c>
      <c r="N18" s="4" t="s">
        <v>13</v>
      </c>
      <c r="O18" s="4" t="s">
        <v>13</v>
      </c>
      <c r="P18" s="4" t="s">
        <v>13</v>
      </c>
      <c r="Q18" s="2" t="e">
        <f>O18^2</f>
        <v>#VALUE!</v>
      </c>
      <c r="R18" s="32" t="e">
        <f>N18-Q18/(PI()*9)</f>
        <v>#VALUE!</v>
      </c>
      <c r="S18" s="4" t="s">
        <v>13</v>
      </c>
      <c r="T18" s="4" t="s">
        <v>13</v>
      </c>
      <c r="U18" s="4" t="s">
        <v>13</v>
      </c>
      <c r="V18" s="2" t="e">
        <f>T18^2</f>
        <v>#VALUE!</v>
      </c>
      <c r="W18" s="32" t="e">
        <f>S18-V18/(PI()*9)</f>
        <v>#VALUE!</v>
      </c>
      <c r="Z18" s="1" t="s">
        <v>87</v>
      </c>
      <c r="AA18" s="3" t="str">
        <f>AA$8</f>
        <v>?</v>
      </c>
      <c r="AB18" s="1" t="e">
        <f>1/(AA18^(2/3))</f>
        <v>#VALUE!</v>
      </c>
      <c r="AC18" s="1">
        <v>1.39</v>
      </c>
      <c r="AD18" s="1" t="s">
        <v>28</v>
      </c>
      <c r="AE18" s="3" t="str">
        <f>AE8</f>
        <v>?</v>
      </c>
      <c r="AF18" s="3" t="str">
        <f>AF8</f>
        <v>?</v>
      </c>
      <c r="AG18" s="3" t="str">
        <f>AG8</f>
        <v>?</v>
      </c>
      <c r="AH18" s="2" t="e">
        <f>AF18^2</f>
        <v>#VALUE!</v>
      </c>
      <c r="AI18" s="32" t="e">
        <f>AE18-AH18/(PI()*9)</f>
        <v>#VALUE!</v>
      </c>
      <c r="AJ18" s="4" t="s">
        <v>13</v>
      </c>
      <c r="AK18" s="4" t="s">
        <v>13</v>
      </c>
      <c r="AL18" s="4" t="s">
        <v>13</v>
      </c>
      <c r="AM18" s="2" t="e">
        <f>AK18^2</f>
        <v>#VALUE!</v>
      </c>
      <c r="AN18" s="32" t="e">
        <f>AJ18-AM18/(PI()*9)</f>
        <v>#VALUE!</v>
      </c>
      <c r="AO18" s="4" t="s">
        <v>13</v>
      </c>
      <c r="AP18" s="4" t="s">
        <v>13</v>
      </c>
      <c r="AQ18" s="4" t="s">
        <v>13</v>
      </c>
      <c r="AR18" s="2" t="e">
        <f>AP18^2</f>
        <v>#VALUE!</v>
      </c>
      <c r="AS18" s="32" t="e">
        <f>AO18-AR18/(PI()*9)</f>
        <v>#VALUE!</v>
      </c>
      <c r="AV18" s="1" t="s">
        <v>87</v>
      </c>
      <c r="AW18" s="3" t="e">
        <f>AW$8</f>
        <v>#VALUE!</v>
      </c>
      <c r="AX18" s="3" t="e">
        <f>AX$8</f>
        <v>#VALUE!</v>
      </c>
      <c r="AY18" s="1">
        <v>1.39</v>
      </c>
      <c r="AZ18" s="1" t="s">
        <v>116</v>
      </c>
      <c r="BA18" s="3" t="e">
        <f>AE18-I18</f>
        <v>#VALUE!</v>
      </c>
      <c r="BB18" s="3" t="e">
        <f aca="true" t="shared" si="20" ref="BB18:BO20">AF18-J18</f>
        <v>#VALUE!</v>
      </c>
      <c r="BC18" s="3" t="e">
        <f t="shared" si="20"/>
        <v>#VALUE!</v>
      </c>
      <c r="BD18" s="3" t="e">
        <f t="shared" si="20"/>
        <v>#VALUE!</v>
      </c>
      <c r="BE18" s="3" t="e">
        <f t="shared" si="20"/>
        <v>#VALUE!</v>
      </c>
      <c r="BF18" s="3" t="e">
        <f t="shared" si="20"/>
        <v>#VALUE!</v>
      </c>
      <c r="BG18" s="3" t="e">
        <f t="shared" si="20"/>
        <v>#VALUE!</v>
      </c>
      <c r="BH18" s="3" t="e">
        <f t="shared" si="20"/>
        <v>#VALUE!</v>
      </c>
      <c r="BI18" s="3" t="e">
        <f t="shared" si="20"/>
        <v>#VALUE!</v>
      </c>
      <c r="BJ18" s="3" t="e">
        <f t="shared" si="20"/>
        <v>#VALUE!</v>
      </c>
      <c r="BK18" s="3" t="e">
        <f t="shared" si="20"/>
        <v>#VALUE!</v>
      </c>
      <c r="BL18" s="3" t="e">
        <f t="shared" si="20"/>
        <v>#VALUE!</v>
      </c>
      <c r="BM18" s="3" t="e">
        <f t="shared" si="20"/>
        <v>#VALUE!</v>
      </c>
      <c r="BN18" s="3" t="e">
        <f t="shared" si="20"/>
        <v>#VALUE!</v>
      </c>
      <c r="BO18" s="3" t="e">
        <f t="shared" si="20"/>
        <v>#VALUE!</v>
      </c>
      <c r="BR18" s="37" t="s">
        <v>87</v>
      </c>
      <c r="BS18" s="37" t="str">
        <f t="shared" si="14"/>
        <v>?</v>
      </c>
      <c r="BT18" s="37" t="e">
        <f t="shared" si="14"/>
        <v>#VALUE!</v>
      </c>
      <c r="BU18" s="37">
        <v>1.39</v>
      </c>
      <c r="BV18" s="37" t="s">
        <v>116</v>
      </c>
      <c r="BW18" s="37" t="e">
        <f t="shared" si="15"/>
        <v>#VALUE!</v>
      </c>
      <c r="BX18" s="37" t="e">
        <f t="shared" si="15"/>
        <v>#VALUE!</v>
      </c>
      <c r="BY18" s="37" t="e">
        <f t="shared" si="15"/>
        <v>#VALUE!</v>
      </c>
      <c r="BZ18" s="37" t="e">
        <f t="shared" si="15"/>
        <v>#VALUE!</v>
      </c>
      <c r="CA18" s="37" t="e">
        <f t="shared" si="15"/>
        <v>#VALUE!</v>
      </c>
      <c r="CB18" s="40"/>
      <c r="CC18" s="40"/>
      <c r="CD18" s="37" t="s">
        <v>87</v>
      </c>
      <c r="CE18" s="37" t="str">
        <f t="shared" si="16"/>
        <v>?</v>
      </c>
      <c r="CF18" s="37" t="e">
        <f t="shared" si="16"/>
        <v>#VALUE!</v>
      </c>
      <c r="CG18" s="37">
        <v>1.39</v>
      </c>
      <c r="CH18" s="37" t="s">
        <v>116</v>
      </c>
      <c r="CI18" s="37" t="e">
        <f t="shared" si="17"/>
        <v>#VALUE!</v>
      </c>
      <c r="CJ18" s="37" t="e">
        <f t="shared" si="17"/>
        <v>#VALUE!</v>
      </c>
      <c r="CK18" s="37" t="e">
        <f t="shared" si="17"/>
        <v>#VALUE!</v>
      </c>
      <c r="CL18" s="37" t="e">
        <f t="shared" si="17"/>
        <v>#VALUE!</v>
      </c>
      <c r="CM18" s="37" t="e">
        <f t="shared" si="17"/>
        <v>#VALUE!</v>
      </c>
      <c r="CP18" s="37" t="s">
        <v>87</v>
      </c>
      <c r="CQ18" s="37" t="e">
        <f t="shared" si="18"/>
        <v>#VALUE!</v>
      </c>
      <c r="CR18" s="37" t="e">
        <f t="shared" si="18"/>
        <v>#VALUE!</v>
      </c>
      <c r="CS18" s="37">
        <v>1.39</v>
      </c>
      <c r="CT18" s="37" t="s">
        <v>116</v>
      </c>
      <c r="CU18" s="37" t="e">
        <f t="shared" si="19"/>
        <v>#VALUE!</v>
      </c>
      <c r="CV18" s="37" t="e">
        <f t="shared" si="19"/>
        <v>#VALUE!</v>
      </c>
      <c r="CW18" s="37" t="e">
        <f t="shared" si="19"/>
        <v>#VALUE!</v>
      </c>
      <c r="CX18" s="37" t="e">
        <f t="shared" si="19"/>
        <v>#VALUE!</v>
      </c>
      <c r="CY18" s="37" t="e">
        <f t="shared" si="19"/>
        <v>#VALUE!</v>
      </c>
    </row>
    <row r="19" spans="4:103" ht="15">
      <c r="D19" s="1" t="s">
        <v>87</v>
      </c>
      <c r="E19" s="3" t="str">
        <f>E$10</f>
        <v>?</v>
      </c>
      <c r="F19" s="1" t="e">
        <f>1/(E19^(2/3))</f>
        <v>#VALUE!</v>
      </c>
      <c r="G19" s="1">
        <v>2.94</v>
      </c>
      <c r="H19" s="1" t="s">
        <v>28</v>
      </c>
      <c r="I19" s="3" t="str">
        <f>I10</f>
        <v>?</v>
      </c>
      <c r="J19" s="3" t="str">
        <f>J10</f>
        <v>?</v>
      </c>
      <c r="K19" s="3" t="str">
        <f>K10</f>
        <v>?</v>
      </c>
      <c r="L19" s="2" t="e">
        <f>J19^2</f>
        <v>#VALUE!</v>
      </c>
      <c r="M19" s="32" t="e">
        <f>I19-L19/(PI()*9)</f>
        <v>#VALUE!</v>
      </c>
      <c r="N19" s="4" t="s">
        <v>13</v>
      </c>
      <c r="O19" s="4" t="s">
        <v>13</v>
      </c>
      <c r="P19" s="4" t="s">
        <v>13</v>
      </c>
      <c r="Q19" s="2" t="e">
        <f>O19^2</f>
        <v>#VALUE!</v>
      </c>
      <c r="R19" s="32" t="e">
        <f>N19-Q19/(PI()*9)</f>
        <v>#VALUE!</v>
      </c>
      <c r="S19" s="4" t="s">
        <v>13</v>
      </c>
      <c r="T19" s="4" t="s">
        <v>13</v>
      </c>
      <c r="U19" s="4" t="s">
        <v>13</v>
      </c>
      <c r="V19" s="2" t="e">
        <f>T19^2</f>
        <v>#VALUE!</v>
      </c>
      <c r="W19" s="32" t="e">
        <f>S19-V19/(PI()*9)</f>
        <v>#VALUE!</v>
      </c>
      <c r="Z19" s="1" t="s">
        <v>87</v>
      </c>
      <c r="AA19" s="3" t="str">
        <f>AA$10</f>
        <v>?</v>
      </c>
      <c r="AB19" s="1" t="e">
        <f>1/(AA19^(2/3))</f>
        <v>#VALUE!</v>
      </c>
      <c r="AC19" s="1">
        <v>2.94</v>
      </c>
      <c r="AD19" s="1" t="s">
        <v>28</v>
      </c>
      <c r="AE19" s="3" t="str">
        <f>AE10</f>
        <v>?</v>
      </c>
      <c r="AF19" s="3" t="str">
        <f>AF10</f>
        <v>?</v>
      </c>
      <c r="AG19" s="3" t="str">
        <f>AG10</f>
        <v>?</v>
      </c>
      <c r="AH19" s="2" t="e">
        <f>AF19^2</f>
        <v>#VALUE!</v>
      </c>
      <c r="AI19" s="32" t="e">
        <f>AE19-AH19/(PI()*9)</f>
        <v>#VALUE!</v>
      </c>
      <c r="AJ19" s="4" t="s">
        <v>13</v>
      </c>
      <c r="AK19" s="4" t="s">
        <v>13</v>
      </c>
      <c r="AL19" s="4" t="s">
        <v>13</v>
      </c>
      <c r="AM19" s="2" t="e">
        <f>AK19^2</f>
        <v>#VALUE!</v>
      </c>
      <c r="AN19" s="32" t="e">
        <f>AJ19-AM19/(PI()*9)</f>
        <v>#VALUE!</v>
      </c>
      <c r="AO19" s="4" t="s">
        <v>13</v>
      </c>
      <c r="AP19" s="4" t="s">
        <v>13</v>
      </c>
      <c r="AQ19" s="4" t="s">
        <v>13</v>
      </c>
      <c r="AR19" s="2" t="e">
        <f>AP19^2</f>
        <v>#VALUE!</v>
      </c>
      <c r="AS19" s="32" t="e">
        <f>AO19-AR19/(PI()*9)</f>
        <v>#VALUE!</v>
      </c>
      <c r="AV19" s="1" t="s">
        <v>87</v>
      </c>
      <c r="AW19" s="3" t="e">
        <f>AW$10</f>
        <v>#VALUE!</v>
      </c>
      <c r="AX19" s="3" t="e">
        <f>AX$10</f>
        <v>#VALUE!</v>
      </c>
      <c r="AY19" s="1">
        <v>2.94</v>
      </c>
      <c r="AZ19" s="1" t="s">
        <v>116</v>
      </c>
      <c r="BA19" s="3" t="e">
        <f>AE19-I19</f>
        <v>#VALUE!</v>
      </c>
      <c r="BB19" s="3" t="e">
        <f t="shared" si="20"/>
        <v>#VALUE!</v>
      </c>
      <c r="BC19" s="3" t="e">
        <f t="shared" si="20"/>
        <v>#VALUE!</v>
      </c>
      <c r="BD19" s="3" t="e">
        <f t="shared" si="20"/>
        <v>#VALUE!</v>
      </c>
      <c r="BE19" s="3" t="e">
        <f t="shared" si="20"/>
        <v>#VALUE!</v>
      </c>
      <c r="BF19" s="3" t="e">
        <f t="shared" si="20"/>
        <v>#VALUE!</v>
      </c>
      <c r="BG19" s="3" t="e">
        <f t="shared" si="20"/>
        <v>#VALUE!</v>
      </c>
      <c r="BH19" s="3" t="e">
        <f t="shared" si="20"/>
        <v>#VALUE!</v>
      </c>
      <c r="BI19" s="3" t="e">
        <f t="shared" si="20"/>
        <v>#VALUE!</v>
      </c>
      <c r="BJ19" s="3" t="e">
        <f t="shared" si="20"/>
        <v>#VALUE!</v>
      </c>
      <c r="BK19" s="3" t="e">
        <f t="shared" si="20"/>
        <v>#VALUE!</v>
      </c>
      <c r="BL19" s="3" t="e">
        <f t="shared" si="20"/>
        <v>#VALUE!</v>
      </c>
      <c r="BM19" s="3" t="e">
        <f t="shared" si="20"/>
        <v>#VALUE!</v>
      </c>
      <c r="BN19" s="3" t="e">
        <f t="shared" si="20"/>
        <v>#VALUE!</v>
      </c>
      <c r="BO19" s="3" t="e">
        <f t="shared" si="20"/>
        <v>#VALUE!</v>
      </c>
      <c r="BR19" s="37" t="s">
        <v>87</v>
      </c>
      <c r="BS19" s="37" t="str">
        <f t="shared" si="14"/>
        <v>?</v>
      </c>
      <c r="BT19" s="37" t="e">
        <f t="shared" si="14"/>
        <v>#VALUE!</v>
      </c>
      <c r="BU19" s="37">
        <v>2.94</v>
      </c>
      <c r="BV19" s="37" t="s">
        <v>116</v>
      </c>
      <c r="BW19" s="37" t="e">
        <f t="shared" si="15"/>
        <v>#VALUE!</v>
      </c>
      <c r="BX19" s="37" t="e">
        <f t="shared" si="15"/>
        <v>#VALUE!</v>
      </c>
      <c r="BY19" s="37" t="e">
        <f t="shared" si="15"/>
        <v>#VALUE!</v>
      </c>
      <c r="BZ19" s="37" t="e">
        <f t="shared" si="15"/>
        <v>#VALUE!</v>
      </c>
      <c r="CA19" s="37" t="e">
        <f t="shared" si="15"/>
        <v>#VALUE!</v>
      </c>
      <c r="CB19" s="40"/>
      <c r="CC19" s="40"/>
      <c r="CD19" s="37" t="s">
        <v>87</v>
      </c>
      <c r="CE19" s="37" t="str">
        <f t="shared" si="16"/>
        <v>?</v>
      </c>
      <c r="CF19" s="37" t="e">
        <f t="shared" si="16"/>
        <v>#VALUE!</v>
      </c>
      <c r="CG19" s="37">
        <v>2.94</v>
      </c>
      <c r="CH19" s="37" t="s">
        <v>116</v>
      </c>
      <c r="CI19" s="37" t="e">
        <f t="shared" si="17"/>
        <v>#VALUE!</v>
      </c>
      <c r="CJ19" s="37" t="e">
        <f t="shared" si="17"/>
        <v>#VALUE!</v>
      </c>
      <c r="CK19" s="37" t="e">
        <f t="shared" si="17"/>
        <v>#VALUE!</v>
      </c>
      <c r="CL19" s="37" t="e">
        <f t="shared" si="17"/>
        <v>#VALUE!</v>
      </c>
      <c r="CM19" s="37" t="e">
        <f t="shared" si="17"/>
        <v>#VALUE!</v>
      </c>
      <c r="CP19" s="37" t="s">
        <v>87</v>
      </c>
      <c r="CQ19" s="37" t="e">
        <f t="shared" si="18"/>
        <v>#VALUE!</v>
      </c>
      <c r="CR19" s="37" t="e">
        <f t="shared" si="18"/>
        <v>#VALUE!</v>
      </c>
      <c r="CS19" s="37">
        <v>2.94</v>
      </c>
      <c r="CT19" s="37" t="s">
        <v>116</v>
      </c>
      <c r="CU19" s="37" t="e">
        <f t="shared" si="19"/>
        <v>#VALUE!</v>
      </c>
      <c r="CV19" s="37" t="e">
        <f t="shared" si="19"/>
        <v>#VALUE!</v>
      </c>
      <c r="CW19" s="37" t="e">
        <f t="shared" si="19"/>
        <v>#VALUE!</v>
      </c>
      <c r="CX19" s="37" t="e">
        <f t="shared" si="19"/>
        <v>#VALUE!</v>
      </c>
      <c r="CY19" s="37" t="e">
        <f t="shared" si="19"/>
        <v>#VALUE!</v>
      </c>
    </row>
    <row r="20" spans="4:103" ht="15">
      <c r="D20" s="1" t="s">
        <v>87</v>
      </c>
      <c r="E20" s="3" t="str">
        <f>E$12</f>
        <v>?</v>
      </c>
      <c r="F20" s="1" t="e">
        <f>1/(E20^(2/3))</f>
        <v>#VALUE!</v>
      </c>
      <c r="G20" s="1">
        <v>4.65</v>
      </c>
      <c r="H20" s="1" t="s">
        <v>28</v>
      </c>
      <c r="I20" s="3" t="str">
        <f>I12</f>
        <v>?</v>
      </c>
      <c r="J20" s="3" t="str">
        <f>J12</f>
        <v>?</v>
      </c>
      <c r="K20" s="3" t="str">
        <f>K12</f>
        <v>?</v>
      </c>
      <c r="L20" s="2" t="e">
        <f>J20^2</f>
        <v>#VALUE!</v>
      </c>
      <c r="M20" s="32" t="e">
        <f>I20-L20/(PI()*9)</f>
        <v>#VALUE!</v>
      </c>
      <c r="N20" s="4" t="s">
        <v>13</v>
      </c>
      <c r="O20" s="4" t="s">
        <v>13</v>
      </c>
      <c r="P20" s="4" t="s">
        <v>13</v>
      </c>
      <c r="Q20" s="2" t="e">
        <f>O20^2</f>
        <v>#VALUE!</v>
      </c>
      <c r="R20" s="32" t="e">
        <f>N20-Q20/(PI()*9)</f>
        <v>#VALUE!</v>
      </c>
      <c r="S20" s="4" t="s">
        <v>13</v>
      </c>
      <c r="T20" s="4" t="s">
        <v>13</v>
      </c>
      <c r="U20" s="4" t="s">
        <v>13</v>
      </c>
      <c r="V20" s="2" t="e">
        <f>T20^2</f>
        <v>#VALUE!</v>
      </c>
      <c r="W20" s="32" t="e">
        <f>S20-V20/(PI()*9)</f>
        <v>#VALUE!</v>
      </c>
      <c r="Z20" s="1" t="s">
        <v>87</v>
      </c>
      <c r="AA20" s="3" t="str">
        <f>AA$12</f>
        <v>?</v>
      </c>
      <c r="AB20" s="1" t="e">
        <f>1/(AA20^(2/3))</f>
        <v>#VALUE!</v>
      </c>
      <c r="AC20" s="1">
        <v>4.65</v>
      </c>
      <c r="AD20" s="1" t="s">
        <v>28</v>
      </c>
      <c r="AE20" s="3" t="str">
        <f>AE12</f>
        <v>?</v>
      </c>
      <c r="AF20" s="3" t="str">
        <f>AF12</f>
        <v>?</v>
      </c>
      <c r="AG20" s="3" t="str">
        <f>AG12</f>
        <v>?</v>
      </c>
      <c r="AH20" s="2" t="e">
        <f>AF20^2</f>
        <v>#VALUE!</v>
      </c>
      <c r="AI20" s="32" t="e">
        <f>AE20-AH20/(PI()*9)</f>
        <v>#VALUE!</v>
      </c>
      <c r="AJ20" s="4" t="s">
        <v>13</v>
      </c>
      <c r="AK20" s="4" t="s">
        <v>13</v>
      </c>
      <c r="AL20" s="4" t="s">
        <v>13</v>
      </c>
      <c r="AM20" s="2" t="e">
        <f>AK20^2</f>
        <v>#VALUE!</v>
      </c>
      <c r="AN20" s="32" t="e">
        <f>AJ20-AM20/(PI()*9)</f>
        <v>#VALUE!</v>
      </c>
      <c r="AO20" s="4" t="s">
        <v>13</v>
      </c>
      <c r="AP20" s="4" t="s">
        <v>13</v>
      </c>
      <c r="AQ20" s="4" t="s">
        <v>13</v>
      </c>
      <c r="AR20" s="2" t="e">
        <f>AP20^2</f>
        <v>#VALUE!</v>
      </c>
      <c r="AS20" s="32" t="e">
        <f>AO20-AR20/(PI()*9)</f>
        <v>#VALUE!</v>
      </c>
      <c r="AV20" s="1" t="s">
        <v>87</v>
      </c>
      <c r="AW20" s="3" t="e">
        <f>AW$12</f>
        <v>#VALUE!</v>
      </c>
      <c r="AX20" s="3" t="e">
        <f>AX$12</f>
        <v>#VALUE!</v>
      </c>
      <c r="AY20" s="1">
        <v>4.65</v>
      </c>
      <c r="AZ20" s="1" t="s">
        <v>163</v>
      </c>
      <c r="BA20" s="3" t="e">
        <f>AE20-I20</f>
        <v>#VALUE!</v>
      </c>
      <c r="BB20" s="3" t="e">
        <f t="shared" si="20"/>
        <v>#VALUE!</v>
      </c>
      <c r="BC20" s="3" t="e">
        <f t="shared" si="20"/>
        <v>#VALUE!</v>
      </c>
      <c r="BD20" s="3" t="e">
        <f t="shared" si="20"/>
        <v>#VALUE!</v>
      </c>
      <c r="BE20" s="3" t="e">
        <f t="shared" si="20"/>
        <v>#VALUE!</v>
      </c>
      <c r="BF20" s="3" t="e">
        <f t="shared" si="20"/>
        <v>#VALUE!</v>
      </c>
      <c r="BG20" s="3" t="e">
        <f t="shared" si="20"/>
        <v>#VALUE!</v>
      </c>
      <c r="BH20" s="3" t="e">
        <f t="shared" si="20"/>
        <v>#VALUE!</v>
      </c>
      <c r="BI20" s="3" t="e">
        <f t="shared" si="20"/>
        <v>#VALUE!</v>
      </c>
      <c r="BJ20" s="3" t="e">
        <f t="shared" si="20"/>
        <v>#VALUE!</v>
      </c>
      <c r="BK20" s="3" t="e">
        <f t="shared" si="20"/>
        <v>#VALUE!</v>
      </c>
      <c r="BL20" s="3" t="e">
        <f t="shared" si="20"/>
        <v>#VALUE!</v>
      </c>
      <c r="BM20" s="3" t="e">
        <f t="shared" si="20"/>
        <v>#VALUE!</v>
      </c>
      <c r="BN20" s="3" t="e">
        <f t="shared" si="20"/>
        <v>#VALUE!</v>
      </c>
      <c r="BO20" s="3" t="e">
        <f t="shared" si="20"/>
        <v>#VALUE!</v>
      </c>
      <c r="BR20" s="37" t="s">
        <v>87</v>
      </c>
      <c r="BS20" s="37" t="str">
        <f t="shared" si="14"/>
        <v>?</v>
      </c>
      <c r="BT20" s="37" t="e">
        <f t="shared" si="14"/>
        <v>#VALUE!</v>
      </c>
      <c r="BU20" s="37">
        <v>4.65</v>
      </c>
      <c r="BV20" s="37" t="s">
        <v>116</v>
      </c>
      <c r="BW20" s="37" t="e">
        <f t="shared" si="15"/>
        <v>#VALUE!</v>
      </c>
      <c r="BX20" s="37" t="e">
        <f t="shared" si="15"/>
        <v>#VALUE!</v>
      </c>
      <c r="BY20" s="37" t="e">
        <f t="shared" si="15"/>
        <v>#VALUE!</v>
      </c>
      <c r="BZ20" s="37" t="e">
        <f t="shared" si="15"/>
        <v>#VALUE!</v>
      </c>
      <c r="CA20" s="37" t="e">
        <f t="shared" si="15"/>
        <v>#VALUE!</v>
      </c>
      <c r="CB20" s="40"/>
      <c r="CC20" s="40"/>
      <c r="CD20" s="37" t="s">
        <v>87</v>
      </c>
      <c r="CE20" s="37" t="str">
        <f t="shared" si="16"/>
        <v>?</v>
      </c>
      <c r="CF20" s="37" t="e">
        <f t="shared" si="16"/>
        <v>#VALUE!</v>
      </c>
      <c r="CG20" s="37">
        <v>4.65</v>
      </c>
      <c r="CH20" s="37" t="s">
        <v>116</v>
      </c>
      <c r="CI20" s="37" t="e">
        <f t="shared" si="17"/>
        <v>#VALUE!</v>
      </c>
      <c r="CJ20" s="37" t="e">
        <f t="shared" si="17"/>
        <v>#VALUE!</v>
      </c>
      <c r="CK20" s="37" t="e">
        <f t="shared" si="17"/>
        <v>#VALUE!</v>
      </c>
      <c r="CL20" s="37" t="e">
        <f t="shared" si="17"/>
        <v>#VALUE!</v>
      </c>
      <c r="CM20" s="37" t="e">
        <f t="shared" si="17"/>
        <v>#VALUE!</v>
      </c>
      <c r="CP20" s="37" t="s">
        <v>87</v>
      </c>
      <c r="CQ20" s="37" t="e">
        <f t="shared" si="18"/>
        <v>#VALUE!</v>
      </c>
      <c r="CR20" s="37" t="e">
        <f t="shared" si="18"/>
        <v>#VALUE!</v>
      </c>
      <c r="CS20" s="37">
        <v>4.65</v>
      </c>
      <c r="CT20" s="37" t="s">
        <v>116</v>
      </c>
      <c r="CU20" s="37" t="e">
        <f t="shared" si="19"/>
        <v>#VALUE!</v>
      </c>
      <c r="CV20" s="37" t="e">
        <f t="shared" si="19"/>
        <v>#VALUE!</v>
      </c>
      <c r="CW20" s="37" t="e">
        <f t="shared" si="19"/>
        <v>#VALUE!</v>
      </c>
      <c r="CX20" s="37" t="e">
        <f t="shared" si="19"/>
        <v>#VALUE!</v>
      </c>
      <c r="CY20" s="37" t="e">
        <f t="shared" si="19"/>
        <v>#VALUE!</v>
      </c>
    </row>
    <row r="21" spans="4:103" ht="15">
      <c r="D21" s="18"/>
      <c r="E21" s="18"/>
      <c r="F21" s="18"/>
      <c r="G21" s="18"/>
      <c r="H21" s="18"/>
      <c r="I21" s="18"/>
      <c r="J21" s="18"/>
      <c r="K21" s="18"/>
      <c r="L21" s="27"/>
      <c r="M21" s="27"/>
      <c r="R21" s="27"/>
      <c r="W21" s="27"/>
      <c r="Z21" s="18"/>
      <c r="AA21" s="18"/>
      <c r="AB21" s="18"/>
      <c r="AC21" s="18"/>
      <c r="AD21" s="18"/>
      <c r="AE21" s="18"/>
      <c r="AF21" s="18"/>
      <c r="AG21" s="18"/>
      <c r="AH21" s="27"/>
      <c r="AI21" s="27"/>
      <c r="AN21" s="27"/>
      <c r="AS21" s="27"/>
      <c r="AV21" s="18"/>
      <c r="AW21" s="18"/>
      <c r="AX21" s="18"/>
      <c r="AY21" s="18"/>
      <c r="AZ21" s="18"/>
      <c r="BA21" s="18"/>
      <c r="BB21" s="18"/>
      <c r="BC21" s="18"/>
      <c r="BD21" s="27"/>
      <c r="BE21" s="27"/>
      <c r="BJ21" s="27"/>
      <c r="BO21" s="27"/>
      <c r="BR21" s="37"/>
      <c r="BS21" s="37"/>
      <c r="BT21" s="37"/>
      <c r="BU21" s="37"/>
      <c r="BV21" s="37"/>
      <c r="BW21" s="37"/>
      <c r="BX21" s="37"/>
      <c r="BY21" s="37"/>
      <c r="BZ21" s="38"/>
      <c r="CA21" s="38"/>
      <c r="CB21" s="40"/>
      <c r="CC21" s="40"/>
      <c r="CD21" s="37"/>
      <c r="CE21" s="37"/>
      <c r="CF21" s="37"/>
      <c r="CG21" s="37"/>
      <c r="CH21" s="37"/>
      <c r="CI21" s="37"/>
      <c r="CJ21" s="37"/>
      <c r="CK21" s="37"/>
      <c r="CL21" s="38"/>
      <c r="CM21" s="38"/>
      <c r="CP21" s="37"/>
      <c r="CQ21" s="37"/>
      <c r="CR21" s="37"/>
      <c r="CS21" s="37"/>
      <c r="CT21" s="37"/>
      <c r="CU21" s="37"/>
      <c r="CV21" s="37"/>
      <c r="CW21" s="37"/>
      <c r="CX21" s="38"/>
      <c r="CY21" s="38"/>
    </row>
    <row r="22" spans="4:103" ht="15">
      <c r="D22" t="s">
        <v>81</v>
      </c>
      <c r="E22" t="s">
        <v>86</v>
      </c>
      <c r="I22" s="80" t="s">
        <v>83</v>
      </c>
      <c r="J22" s="80"/>
      <c r="K22" s="80"/>
      <c r="L22" s="80"/>
      <c r="M22" s="80"/>
      <c r="N22" s="80" t="s">
        <v>84</v>
      </c>
      <c r="O22" s="80"/>
      <c r="P22" s="80"/>
      <c r="Q22" s="80"/>
      <c r="R22" s="80"/>
      <c r="S22" s="81" t="s">
        <v>85</v>
      </c>
      <c r="T22" s="81"/>
      <c r="U22" s="81"/>
      <c r="V22" s="81"/>
      <c r="W22" s="81"/>
      <c r="Z22" t="s">
        <v>81</v>
      </c>
      <c r="AA22" t="s">
        <v>86</v>
      </c>
      <c r="AE22" s="80" t="s">
        <v>83</v>
      </c>
      <c r="AF22" s="80"/>
      <c r="AG22" s="80"/>
      <c r="AH22" s="80"/>
      <c r="AI22" s="80"/>
      <c r="AJ22" s="80" t="s">
        <v>84</v>
      </c>
      <c r="AK22" s="80"/>
      <c r="AL22" s="80"/>
      <c r="AM22" s="80"/>
      <c r="AN22" s="80"/>
      <c r="AO22" s="81" t="s">
        <v>85</v>
      </c>
      <c r="AP22" s="81"/>
      <c r="AQ22" s="81"/>
      <c r="AR22" s="81"/>
      <c r="AS22" s="81"/>
      <c r="AV22" t="s">
        <v>81</v>
      </c>
      <c r="AW22" t="s">
        <v>86</v>
      </c>
      <c r="BA22" s="80" t="s">
        <v>83</v>
      </c>
      <c r="BB22" s="80"/>
      <c r="BC22" s="80"/>
      <c r="BD22" s="80"/>
      <c r="BE22" s="80"/>
      <c r="BF22" s="80" t="s">
        <v>84</v>
      </c>
      <c r="BG22" s="80"/>
      <c r="BH22" s="80"/>
      <c r="BI22" s="80"/>
      <c r="BJ22" s="80"/>
      <c r="BK22" s="81" t="s">
        <v>85</v>
      </c>
      <c r="BL22" s="81"/>
      <c r="BM22" s="81"/>
      <c r="BN22" s="81"/>
      <c r="BO22" s="81"/>
      <c r="BR22" s="37" t="s">
        <v>81</v>
      </c>
      <c r="BS22" s="37" t="s">
        <v>86</v>
      </c>
      <c r="BT22" s="37"/>
      <c r="BU22" s="37"/>
      <c r="BV22" s="37"/>
      <c r="BW22" s="83" t="s">
        <v>118</v>
      </c>
      <c r="BX22" s="83"/>
      <c r="BY22" s="83"/>
      <c r="BZ22" s="83"/>
      <c r="CA22" s="83"/>
      <c r="CB22" s="40"/>
      <c r="CC22" s="40"/>
      <c r="CD22" s="37" t="s">
        <v>81</v>
      </c>
      <c r="CE22" s="37" t="s">
        <v>86</v>
      </c>
      <c r="CF22" s="37"/>
      <c r="CG22" s="37"/>
      <c r="CH22" s="37"/>
      <c r="CI22" s="83" t="s">
        <v>118</v>
      </c>
      <c r="CJ22" s="83"/>
      <c r="CK22" s="83"/>
      <c r="CL22" s="83"/>
      <c r="CM22" s="83"/>
      <c r="CP22" s="37" t="s">
        <v>81</v>
      </c>
      <c r="CQ22" s="37" t="s">
        <v>86</v>
      </c>
      <c r="CR22" s="37"/>
      <c r="CS22" s="37"/>
      <c r="CT22" s="37"/>
      <c r="CU22" s="83" t="s">
        <v>118</v>
      </c>
      <c r="CV22" s="83"/>
      <c r="CW22" s="83"/>
      <c r="CX22" s="83"/>
      <c r="CY22" s="83"/>
    </row>
    <row r="23" spans="4:103" ht="13.5">
      <c r="D23" s="1" t="s">
        <v>5</v>
      </c>
      <c r="E23" s="1" t="s">
        <v>4</v>
      </c>
      <c r="F23" s="3" t="s">
        <v>46</v>
      </c>
      <c r="G23" s="1" t="s">
        <v>133</v>
      </c>
      <c r="H23" s="1" t="s">
        <v>16</v>
      </c>
      <c r="I23" s="1" t="s">
        <v>1</v>
      </c>
      <c r="J23" s="1" t="s">
        <v>2</v>
      </c>
      <c r="K23" s="1" t="s">
        <v>3</v>
      </c>
      <c r="L23" s="3" t="s">
        <v>6</v>
      </c>
      <c r="M23" s="31" t="s">
        <v>102</v>
      </c>
      <c r="N23" s="1" t="s">
        <v>88</v>
      </c>
      <c r="O23" s="1" t="s">
        <v>89</v>
      </c>
      <c r="P23" s="1" t="s">
        <v>90</v>
      </c>
      <c r="Q23" s="3" t="s">
        <v>91</v>
      </c>
      <c r="R23" s="33" t="s">
        <v>103</v>
      </c>
      <c r="S23" s="1" t="s">
        <v>92</v>
      </c>
      <c r="T23" s="1" t="s">
        <v>93</v>
      </c>
      <c r="U23" s="1" t="s">
        <v>94</v>
      </c>
      <c r="V23" s="3" t="s">
        <v>95</v>
      </c>
      <c r="W23" s="33" t="s">
        <v>104</v>
      </c>
      <c r="Z23" s="1" t="s">
        <v>5</v>
      </c>
      <c r="AA23" s="1" t="s">
        <v>4</v>
      </c>
      <c r="AB23" s="3" t="s">
        <v>46</v>
      </c>
      <c r="AC23" s="1" t="s">
        <v>133</v>
      </c>
      <c r="AD23" s="1" t="s">
        <v>16</v>
      </c>
      <c r="AE23" s="1" t="s">
        <v>1</v>
      </c>
      <c r="AF23" s="1" t="s">
        <v>2</v>
      </c>
      <c r="AG23" s="1" t="s">
        <v>3</v>
      </c>
      <c r="AH23" s="3" t="s">
        <v>6</v>
      </c>
      <c r="AI23" s="31" t="s">
        <v>102</v>
      </c>
      <c r="AJ23" s="1" t="s">
        <v>88</v>
      </c>
      <c r="AK23" s="1" t="s">
        <v>89</v>
      </c>
      <c r="AL23" s="1" t="s">
        <v>90</v>
      </c>
      <c r="AM23" s="3" t="s">
        <v>91</v>
      </c>
      <c r="AN23" s="33" t="s">
        <v>103</v>
      </c>
      <c r="AO23" s="1" t="s">
        <v>92</v>
      </c>
      <c r="AP23" s="1" t="s">
        <v>93</v>
      </c>
      <c r="AQ23" s="1" t="s">
        <v>94</v>
      </c>
      <c r="AR23" s="3" t="s">
        <v>95</v>
      </c>
      <c r="AS23" s="33" t="s">
        <v>104</v>
      </c>
      <c r="AV23" s="1" t="s">
        <v>5</v>
      </c>
      <c r="AW23" s="1" t="s">
        <v>4</v>
      </c>
      <c r="AX23" s="3" t="s">
        <v>46</v>
      </c>
      <c r="AY23" s="1" t="s">
        <v>133</v>
      </c>
      <c r="AZ23" s="1" t="s">
        <v>16</v>
      </c>
      <c r="BA23" s="1" t="s">
        <v>1</v>
      </c>
      <c r="BB23" s="1" t="s">
        <v>2</v>
      </c>
      <c r="BC23" s="1" t="s">
        <v>3</v>
      </c>
      <c r="BD23" s="3" t="s">
        <v>6</v>
      </c>
      <c r="BE23" s="31" t="s">
        <v>102</v>
      </c>
      <c r="BF23" s="1" t="s">
        <v>88</v>
      </c>
      <c r="BG23" s="1" t="s">
        <v>89</v>
      </c>
      <c r="BH23" s="1" t="s">
        <v>90</v>
      </c>
      <c r="BI23" s="3" t="s">
        <v>91</v>
      </c>
      <c r="BJ23" s="33" t="s">
        <v>103</v>
      </c>
      <c r="BK23" s="1" t="s">
        <v>92</v>
      </c>
      <c r="BL23" s="1" t="s">
        <v>93</v>
      </c>
      <c r="BM23" s="1" t="s">
        <v>94</v>
      </c>
      <c r="BN23" s="3" t="s">
        <v>95</v>
      </c>
      <c r="BO23" s="33" t="s">
        <v>104</v>
      </c>
      <c r="BR23" s="37" t="s">
        <v>5</v>
      </c>
      <c r="BS23" s="37" t="s">
        <v>4</v>
      </c>
      <c r="BT23" s="37" t="s">
        <v>46</v>
      </c>
      <c r="BU23" s="37" t="s">
        <v>134</v>
      </c>
      <c r="BV23" s="37" t="s">
        <v>16</v>
      </c>
      <c r="BW23" s="37" t="s">
        <v>1</v>
      </c>
      <c r="BX23" s="37" t="s">
        <v>2</v>
      </c>
      <c r="BY23" s="37" t="s">
        <v>3</v>
      </c>
      <c r="BZ23" s="37" t="s">
        <v>6</v>
      </c>
      <c r="CA23" s="39" t="s">
        <v>102</v>
      </c>
      <c r="CB23" s="40"/>
      <c r="CC23" s="40"/>
      <c r="CD23" s="37" t="s">
        <v>5</v>
      </c>
      <c r="CE23" s="37" t="s">
        <v>4</v>
      </c>
      <c r="CF23" s="37" t="s">
        <v>46</v>
      </c>
      <c r="CG23" s="37" t="s">
        <v>134</v>
      </c>
      <c r="CH23" s="37" t="s">
        <v>16</v>
      </c>
      <c r="CI23" s="37" t="s">
        <v>1</v>
      </c>
      <c r="CJ23" s="37" t="s">
        <v>2</v>
      </c>
      <c r="CK23" s="37" t="s">
        <v>3</v>
      </c>
      <c r="CL23" s="37" t="s">
        <v>6</v>
      </c>
      <c r="CM23" s="39" t="s">
        <v>102</v>
      </c>
      <c r="CP23" s="37" t="s">
        <v>5</v>
      </c>
      <c r="CQ23" s="37" t="s">
        <v>4</v>
      </c>
      <c r="CR23" s="37" t="s">
        <v>46</v>
      </c>
      <c r="CS23" s="37" t="s">
        <v>133</v>
      </c>
      <c r="CT23" s="37" t="s">
        <v>16</v>
      </c>
      <c r="CU23" s="37" t="s">
        <v>1</v>
      </c>
      <c r="CV23" s="37" t="s">
        <v>2</v>
      </c>
      <c r="CW23" s="37" t="s">
        <v>3</v>
      </c>
      <c r="CX23" s="37" t="s">
        <v>6</v>
      </c>
      <c r="CY23" s="39" t="s">
        <v>102</v>
      </c>
    </row>
    <row r="24" spans="4:103" ht="13.5">
      <c r="D24" s="1" t="s">
        <v>87</v>
      </c>
      <c r="E24" s="3" t="str">
        <f>E$6</f>
        <v>?</v>
      </c>
      <c r="F24" s="1" t="e">
        <f>1/(E24^(2/3))</f>
        <v>#VALUE!</v>
      </c>
      <c r="G24" s="1">
        <v>-0.62</v>
      </c>
      <c r="H24" s="1" t="s">
        <v>28</v>
      </c>
      <c r="I24" s="4" t="s">
        <v>13</v>
      </c>
      <c r="J24" s="4" t="s">
        <v>13</v>
      </c>
      <c r="K24" s="4" t="s">
        <v>13</v>
      </c>
      <c r="L24" s="2" t="e">
        <f>J24^2</f>
        <v>#VALUE!</v>
      </c>
      <c r="M24" s="32" t="e">
        <f>I24-L24/(PI()*9)</f>
        <v>#VALUE!</v>
      </c>
      <c r="N24" s="4" t="s">
        <v>13</v>
      </c>
      <c r="O24" s="4" t="s">
        <v>13</v>
      </c>
      <c r="P24" s="4" t="s">
        <v>13</v>
      </c>
      <c r="Q24" s="2" t="e">
        <f>O24^2</f>
        <v>#VALUE!</v>
      </c>
      <c r="R24" s="32" t="e">
        <f>N24-Q24/(PI()*9)</f>
        <v>#VALUE!</v>
      </c>
      <c r="S24" s="4" t="s">
        <v>13</v>
      </c>
      <c r="T24" s="4" t="s">
        <v>13</v>
      </c>
      <c r="U24" s="4" t="s">
        <v>13</v>
      </c>
      <c r="V24" s="2" t="e">
        <f>T24^2</f>
        <v>#VALUE!</v>
      </c>
      <c r="W24" s="32" t="e">
        <f>S24-V24/(PI()*9)</f>
        <v>#VALUE!</v>
      </c>
      <c r="Z24" s="1" t="s">
        <v>87</v>
      </c>
      <c r="AA24" s="3" t="str">
        <f>AA$6</f>
        <v>?</v>
      </c>
      <c r="AB24" s="1" t="e">
        <f>1/(AA24^(2/3))</f>
        <v>#VALUE!</v>
      </c>
      <c r="AC24" s="1">
        <v>-0.62</v>
      </c>
      <c r="AD24" s="1" t="s">
        <v>28</v>
      </c>
      <c r="AE24" s="4" t="s">
        <v>13</v>
      </c>
      <c r="AF24" s="4" t="s">
        <v>13</v>
      </c>
      <c r="AG24" s="4" t="s">
        <v>13</v>
      </c>
      <c r="AH24" s="2" t="e">
        <f>AF24^2</f>
        <v>#VALUE!</v>
      </c>
      <c r="AI24" s="32" t="e">
        <f>AE24-AH24/(PI()*9)</f>
        <v>#VALUE!</v>
      </c>
      <c r="AJ24" s="4" t="s">
        <v>13</v>
      </c>
      <c r="AK24" s="4" t="s">
        <v>13</v>
      </c>
      <c r="AL24" s="4" t="s">
        <v>13</v>
      </c>
      <c r="AM24" s="2" t="e">
        <f>AK24^2</f>
        <v>#VALUE!</v>
      </c>
      <c r="AN24" s="32" t="e">
        <f>AJ24-AM24/(PI()*9)</f>
        <v>#VALUE!</v>
      </c>
      <c r="AO24" s="4" t="s">
        <v>13</v>
      </c>
      <c r="AP24" s="4" t="s">
        <v>13</v>
      </c>
      <c r="AQ24" s="4" t="s">
        <v>13</v>
      </c>
      <c r="AR24" s="2" t="e">
        <f>AP24^2</f>
        <v>#VALUE!</v>
      </c>
      <c r="AS24" s="32" t="e">
        <f>AO24-AR24/(PI()*9)</f>
        <v>#VALUE!</v>
      </c>
      <c r="AV24" s="1" t="s">
        <v>87</v>
      </c>
      <c r="AW24" s="3" t="e">
        <f>AW$6</f>
        <v>#VALUE!</v>
      </c>
      <c r="AX24" s="3" t="e">
        <f>AX$6</f>
        <v>#VALUE!</v>
      </c>
      <c r="AY24" s="1">
        <v>-0.62</v>
      </c>
      <c r="AZ24" s="1" t="s">
        <v>116</v>
      </c>
      <c r="BA24" s="3" t="e">
        <f aca="true" t="shared" si="21" ref="BA24:BO27">AE24-I24</f>
        <v>#VALUE!</v>
      </c>
      <c r="BB24" s="3" t="e">
        <f t="shared" si="21"/>
        <v>#VALUE!</v>
      </c>
      <c r="BC24" s="3" t="e">
        <f t="shared" si="21"/>
        <v>#VALUE!</v>
      </c>
      <c r="BD24" s="3" t="e">
        <f t="shared" si="21"/>
        <v>#VALUE!</v>
      </c>
      <c r="BE24" s="3" t="e">
        <f t="shared" si="21"/>
        <v>#VALUE!</v>
      </c>
      <c r="BF24" s="3" t="e">
        <f t="shared" si="21"/>
        <v>#VALUE!</v>
      </c>
      <c r="BG24" s="3" t="e">
        <f t="shared" si="21"/>
        <v>#VALUE!</v>
      </c>
      <c r="BH24" s="3" t="e">
        <f t="shared" si="21"/>
        <v>#VALUE!</v>
      </c>
      <c r="BI24" s="3" t="e">
        <f t="shared" si="21"/>
        <v>#VALUE!</v>
      </c>
      <c r="BJ24" s="3" t="e">
        <f t="shared" si="21"/>
        <v>#VALUE!</v>
      </c>
      <c r="BK24" s="3" t="e">
        <f t="shared" si="21"/>
        <v>#VALUE!</v>
      </c>
      <c r="BL24" s="3" t="e">
        <f t="shared" si="21"/>
        <v>#VALUE!</v>
      </c>
      <c r="BM24" s="3" t="e">
        <f t="shared" si="21"/>
        <v>#VALUE!</v>
      </c>
      <c r="BN24" s="3" t="e">
        <f t="shared" si="21"/>
        <v>#VALUE!</v>
      </c>
      <c r="BO24" s="3" t="e">
        <f t="shared" si="21"/>
        <v>#VALUE!</v>
      </c>
      <c r="BR24" s="37" t="s">
        <v>87</v>
      </c>
      <c r="BS24" s="37" t="str">
        <f aca="true" t="shared" si="22" ref="BS24:BT27">E24</f>
        <v>?</v>
      </c>
      <c r="BT24" s="37" t="e">
        <f t="shared" si="22"/>
        <v>#VALUE!</v>
      </c>
      <c r="BU24" s="37">
        <v>-0.62</v>
      </c>
      <c r="BV24" s="37" t="s">
        <v>116</v>
      </c>
      <c r="BW24" s="37" t="e">
        <f aca="true" t="shared" si="23" ref="BW24:CA27">I24-N24-S24</f>
        <v>#VALUE!</v>
      </c>
      <c r="BX24" s="37" t="e">
        <f t="shared" si="23"/>
        <v>#VALUE!</v>
      </c>
      <c r="BY24" s="37" t="e">
        <f t="shared" si="23"/>
        <v>#VALUE!</v>
      </c>
      <c r="BZ24" s="37" t="e">
        <f t="shared" si="23"/>
        <v>#VALUE!</v>
      </c>
      <c r="CA24" s="37" t="e">
        <f t="shared" si="23"/>
        <v>#VALUE!</v>
      </c>
      <c r="CB24" s="40"/>
      <c r="CC24" s="40"/>
      <c r="CD24" s="37" t="s">
        <v>87</v>
      </c>
      <c r="CE24" s="37" t="str">
        <f aca="true" t="shared" si="24" ref="CE24:CF27">AA24</f>
        <v>?</v>
      </c>
      <c r="CF24" s="37" t="e">
        <f t="shared" si="24"/>
        <v>#VALUE!</v>
      </c>
      <c r="CG24" s="37">
        <v>-0.62</v>
      </c>
      <c r="CH24" s="37" t="s">
        <v>116</v>
      </c>
      <c r="CI24" s="37" t="e">
        <f aca="true" t="shared" si="25" ref="CI24:CM27">AE24-AJ24-AO24</f>
        <v>#VALUE!</v>
      </c>
      <c r="CJ24" s="37" t="e">
        <f t="shared" si="25"/>
        <v>#VALUE!</v>
      </c>
      <c r="CK24" s="37" t="e">
        <f t="shared" si="25"/>
        <v>#VALUE!</v>
      </c>
      <c r="CL24" s="37" t="e">
        <f t="shared" si="25"/>
        <v>#VALUE!</v>
      </c>
      <c r="CM24" s="37" t="e">
        <f t="shared" si="25"/>
        <v>#VALUE!</v>
      </c>
      <c r="CP24" s="37" t="s">
        <v>87</v>
      </c>
      <c r="CQ24" s="37" t="e">
        <f aca="true" t="shared" si="26" ref="CQ24:CR27">AW24</f>
        <v>#VALUE!</v>
      </c>
      <c r="CR24" s="37" t="e">
        <f t="shared" si="26"/>
        <v>#VALUE!</v>
      </c>
      <c r="CS24" s="37">
        <v>-0.62</v>
      </c>
      <c r="CT24" s="37" t="s">
        <v>116</v>
      </c>
      <c r="CU24" s="37" t="e">
        <f aca="true" t="shared" si="27" ref="CU24:CY27">BA24-BF24-BK24</f>
        <v>#VALUE!</v>
      </c>
      <c r="CV24" s="37" t="e">
        <f t="shared" si="27"/>
        <v>#VALUE!</v>
      </c>
      <c r="CW24" s="37" t="e">
        <f t="shared" si="27"/>
        <v>#VALUE!</v>
      </c>
      <c r="CX24" s="37" t="e">
        <f t="shared" si="27"/>
        <v>#VALUE!</v>
      </c>
      <c r="CY24" s="37" t="e">
        <f t="shared" si="27"/>
        <v>#VALUE!</v>
      </c>
    </row>
    <row r="25" spans="4:103" ht="13.5">
      <c r="D25" s="1" t="s">
        <v>87</v>
      </c>
      <c r="E25" s="3" t="str">
        <f>E$8</f>
        <v>?</v>
      </c>
      <c r="F25" s="1" t="e">
        <f>1/(E25^(2/3))</f>
        <v>#VALUE!</v>
      </c>
      <c r="G25" s="1">
        <v>1.39</v>
      </c>
      <c r="H25" s="1" t="s">
        <v>28</v>
      </c>
      <c r="I25" s="4" t="s">
        <v>13</v>
      </c>
      <c r="J25" s="4" t="s">
        <v>13</v>
      </c>
      <c r="K25" s="4" t="s">
        <v>13</v>
      </c>
      <c r="L25" s="2" t="e">
        <f>J25^2</f>
        <v>#VALUE!</v>
      </c>
      <c r="M25" s="32" t="e">
        <f>I25-L25/(PI()*9)</f>
        <v>#VALUE!</v>
      </c>
      <c r="N25" s="4" t="s">
        <v>13</v>
      </c>
      <c r="O25" s="4" t="s">
        <v>13</v>
      </c>
      <c r="P25" s="4" t="s">
        <v>13</v>
      </c>
      <c r="Q25" s="2" t="e">
        <f>O25^2</f>
        <v>#VALUE!</v>
      </c>
      <c r="R25" s="32" t="e">
        <f>N25-Q25/(PI()*9)</f>
        <v>#VALUE!</v>
      </c>
      <c r="S25" s="4" t="s">
        <v>13</v>
      </c>
      <c r="T25" s="4" t="s">
        <v>13</v>
      </c>
      <c r="U25" s="4" t="s">
        <v>13</v>
      </c>
      <c r="V25" s="2" t="e">
        <f>T25^2</f>
        <v>#VALUE!</v>
      </c>
      <c r="W25" s="32" t="e">
        <f>S25-V25/(PI()*9)</f>
        <v>#VALUE!</v>
      </c>
      <c r="Z25" s="1" t="s">
        <v>87</v>
      </c>
      <c r="AA25" s="3" t="str">
        <f>AA$8</f>
        <v>?</v>
      </c>
      <c r="AB25" s="1" t="e">
        <f>1/(AA25^(2/3))</f>
        <v>#VALUE!</v>
      </c>
      <c r="AC25" s="1">
        <v>1.39</v>
      </c>
      <c r="AD25" s="1" t="s">
        <v>28</v>
      </c>
      <c r="AE25" s="4" t="s">
        <v>13</v>
      </c>
      <c r="AF25" s="4" t="s">
        <v>13</v>
      </c>
      <c r="AG25" s="4" t="s">
        <v>13</v>
      </c>
      <c r="AH25" s="2" t="e">
        <f>AF25^2</f>
        <v>#VALUE!</v>
      </c>
      <c r="AI25" s="32" t="e">
        <f>AE25-AH25/(PI()*9)</f>
        <v>#VALUE!</v>
      </c>
      <c r="AJ25" s="4" t="s">
        <v>13</v>
      </c>
      <c r="AK25" s="4" t="s">
        <v>13</v>
      </c>
      <c r="AL25" s="4" t="s">
        <v>13</v>
      </c>
      <c r="AM25" s="2" t="e">
        <f>AK25^2</f>
        <v>#VALUE!</v>
      </c>
      <c r="AN25" s="32" t="e">
        <f>AJ25-AM25/(PI()*9)</f>
        <v>#VALUE!</v>
      </c>
      <c r="AO25" s="4" t="s">
        <v>13</v>
      </c>
      <c r="AP25" s="4" t="s">
        <v>13</v>
      </c>
      <c r="AQ25" s="4" t="s">
        <v>13</v>
      </c>
      <c r="AR25" s="2" t="e">
        <f>AP25^2</f>
        <v>#VALUE!</v>
      </c>
      <c r="AS25" s="32" t="e">
        <f>AO25-AR25/(PI()*9)</f>
        <v>#VALUE!</v>
      </c>
      <c r="AV25" s="1" t="s">
        <v>87</v>
      </c>
      <c r="AW25" s="3" t="e">
        <f>AW$8</f>
        <v>#VALUE!</v>
      </c>
      <c r="AX25" s="3" t="e">
        <f>AX$8</f>
        <v>#VALUE!</v>
      </c>
      <c r="AY25" s="1">
        <v>1.39</v>
      </c>
      <c r="AZ25" s="1" t="s">
        <v>116</v>
      </c>
      <c r="BA25" s="3" t="e">
        <f t="shared" si="21"/>
        <v>#VALUE!</v>
      </c>
      <c r="BB25" s="3" t="e">
        <f t="shared" si="21"/>
        <v>#VALUE!</v>
      </c>
      <c r="BC25" s="3" t="e">
        <f t="shared" si="21"/>
        <v>#VALUE!</v>
      </c>
      <c r="BD25" s="3" t="e">
        <f t="shared" si="21"/>
        <v>#VALUE!</v>
      </c>
      <c r="BE25" s="3" t="e">
        <f t="shared" si="21"/>
        <v>#VALUE!</v>
      </c>
      <c r="BF25" s="3" t="e">
        <f t="shared" si="21"/>
        <v>#VALUE!</v>
      </c>
      <c r="BG25" s="3" t="e">
        <f t="shared" si="21"/>
        <v>#VALUE!</v>
      </c>
      <c r="BH25" s="3" t="e">
        <f t="shared" si="21"/>
        <v>#VALUE!</v>
      </c>
      <c r="BI25" s="3" t="e">
        <f t="shared" si="21"/>
        <v>#VALUE!</v>
      </c>
      <c r="BJ25" s="3" t="e">
        <f t="shared" si="21"/>
        <v>#VALUE!</v>
      </c>
      <c r="BK25" s="3" t="e">
        <f t="shared" si="21"/>
        <v>#VALUE!</v>
      </c>
      <c r="BL25" s="3" t="e">
        <f t="shared" si="21"/>
        <v>#VALUE!</v>
      </c>
      <c r="BM25" s="3" t="e">
        <f t="shared" si="21"/>
        <v>#VALUE!</v>
      </c>
      <c r="BN25" s="3" t="e">
        <f t="shared" si="21"/>
        <v>#VALUE!</v>
      </c>
      <c r="BO25" s="3" t="e">
        <f t="shared" si="21"/>
        <v>#VALUE!</v>
      </c>
      <c r="BR25" s="37" t="s">
        <v>87</v>
      </c>
      <c r="BS25" s="37" t="str">
        <f t="shared" si="22"/>
        <v>?</v>
      </c>
      <c r="BT25" s="37" t="e">
        <f t="shared" si="22"/>
        <v>#VALUE!</v>
      </c>
      <c r="BU25" s="37">
        <v>1.39</v>
      </c>
      <c r="BV25" s="37" t="s">
        <v>116</v>
      </c>
      <c r="BW25" s="37" t="e">
        <f t="shared" si="23"/>
        <v>#VALUE!</v>
      </c>
      <c r="BX25" s="37" t="e">
        <f t="shared" si="23"/>
        <v>#VALUE!</v>
      </c>
      <c r="BY25" s="37" t="e">
        <f t="shared" si="23"/>
        <v>#VALUE!</v>
      </c>
      <c r="BZ25" s="37" t="e">
        <f t="shared" si="23"/>
        <v>#VALUE!</v>
      </c>
      <c r="CA25" s="37" t="e">
        <f t="shared" si="23"/>
        <v>#VALUE!</v>
      </c>
      <c r="CB25" s="40"/>
      <c r="CC25" s="40"/>
      <c r="CD25" s="37" t="s">
        <v>87</v>
      </c>
      <c r="CE25" s="37" t="str">
        <f t="shared" si="24"/>
        <v>?</v>
      </c>
      <c r="CF25" s="37" t="e">
        <f t="shared" si="24"/>
        <v>#VALUE!</v>
      </c>
      <c r="CG25" s="37">
        <v>1.39</v>
      </c>
      <c r="CH25" s="37" t="s">
        <v>116</v>
      </c>
      <c r="CI25" s="37" t="e">
        <f t="shared" si="25"/>
        <v>#VALUE!</v>
      </c>
      <c r="CJ25" s="37" t="e">
        <f t="shared" si="25"/>
        <v>#VALUE!</v>
      </c>
      <c r="CK25" s="37" t="e">
        <f t="shared" si="25"/>
        <v>#VALUE!</v>
      </c>
      <c r="CL25" s="37" t="e">
        <f t="shared" si="25"/>
        <v>#VALUE!</v>
      </c>
      <c r="CM25" s="37" t="e">
        <f t="shared" si="25"/>
        <v>#VALUE!</v>
      </c>
      <c r="CP25" s="37" t="s">
        <v>87</v>
      </c>
      <c r="CQ25" s="37" t="e">
        <f t="shared" si="26"/>
        <v>#VALUE!</v>
      </c>
      <c r="CR25" s="37" t="e">
        <f t="shared" si="26"/>
        <v>#VALUE!</v>
      </c>
      <c r="CS25" s="37">
        <v>1.39</v>
      </c>
      <c r="CT25" s="37" t="s">
        <v>116</v>
      </c>
      <c r="CU25" s="37" t="e">
        <f t="shared" si="27"/>
        <v>#VALUE!</v>
      </c>
      <c r="CV25" s="37" t="e">
        <f t="shared" si="27"/>
        <v>#VALUE!</v>
      </c>
      <c r="CW25" s="37" t="e">
        <f t="shared" si="27"/>
        <v>#VALUE!</v>
      </c>
      <c r="CX25" s="37" t="e">
        <f t="shared" si="27"/>
        <v>#VALUE!</v>
      </c>
      <c r="CY25" s="37" t="e">
        <f t="shared" si="27"/>
        <v>#VALUE!</v>
      </c>
    </row>
    <row r="26" spans="4:103" ht="13.5">
      <c r="D26" s="1" t="s">
        <v>87</v>
      </c>
      <c r="E26" s="3" t="str">
        <f>E$10</f>
        <v>?</v>
      </c>
      <c r="F26" s="1" t="e">
        <f>1/(E26^(2/3))</f>
        <v>#VALUE!</v>
      </c>
      <c r="G26" s="1">
        <v>2.94</v>
      </c>
      <c r="H26" s="1" t="s">
        <v>28</v>
      </c>
      <c r="I26" s="4" t="s">
        <v>13</v>
      </c>
      <c r="J26" s="4" t="s">
        <v>13</v>
      </c>
      <c r="K26" s="4" t="s">
        <v>13</v>
      </c>
      <c r="L26" s="2" t="e">
        <f>J26^2</f>
        <v>#VALUE!</v>
      </c>
      <c r="M26" s="32" t="e">
        <f>I26-L26/(PI()*9)</f>
        <v>#VALUE!</v>
      </c>
      <c r="N26" s="4" t="s">
        <v>13</v>
      </c>
      <c r="O26" s="4" t="s">
        <v>13</v>
      </c>
      <c r="P26" s="4" t="s">
        <v>13</v>
      </c>
      <c r="Q26" s="2" t="e">
        <f>O26^2</f>
        <v>#VALUE!</v>
      </c>
      <c r="R26" s="32" t="e">
        <f>N26-Q26/(PI()*9)</f>
        <v>#VALUE!</v>
      </c>
      <c r="S26" s="4" t="s">
        <v>13</v>
      </c>
      <c r="T26" s="4" t="s">
        <v>13</v>
      </c>
      <c r="U26" s="4" t="s">
        <v>13</v>
      </c>
      <c r="V26" s="2" t="e">
        <f>T26^2</f>
        <v>#VALUE!</v>
      </c>
      <c r="W26" s="32" t="e">
        <f>S26-V26/(PI()*9)</f>
        <v>#VALUE!</v>
      </c>
      <c r="Z26" s="1" t="s">
        <v>87</v>
      </c>
      <c r="AA26" s="3" t="str">
        <f>AA$10</f>
        <v>?</v>
      </c>
      <c r="AB26" s="1" t="e">
        <f>1/(AA26^(2/3))</f>
        <v>#VALUE!</v>
      </c>
      <c r="AC26" s="1">
        <v>2.94</v>
      </c>
      <c r="AD26" s="1" t="s">
        <v>28</v>
      </c>
      <c r="AE26" s="4" t="s">
        <v>13</v>
      </c>
      <c r="AF26" s="4" t="s">
        <v>13</v>
      </c>
      <c r="AG26" s="4" t="s">
        <v>13</v>
      </c>
      <c r="AH26" s="2" t="e">
        <f>AF26^2</f>
        <v>#VALUE!</v>
      </c>
      <c r="AI26" s="32" t="e">
        <f>AE26-AH26/(PI()*9)</f>
        <v>#VALUE!</v>
      </c>
      <c r="AJ26" s="4" t="s">
        <v>13</v>
      </c>
      <c r="AK26" s="4" t="s">
        <v>13</v>
      </c>
      <c r="AL26" s="4" t="s">
        <v>13</v>
      </c>
      <c r="AM26" s="2" t="e">
        <f>AK26^2</f>
        <v>#VALUE!</v>
      </c>
      <c r="AN26" s="32" t="e">
        <f>AJ26-AM26/(PI()*9)</f>
        <v>#VALUE!</v>
      </c>
      <c r="AO26" s="4" t="s">
        <v>13</v>
      </c>
      <c r="AP26" s="4" t="s">
        <v>13</v>
      </c>
      <c r="AQ26" s="4" t="s">
        <v>13</v>
      </c>
      <c r="AR26" s="2" t="e">
        <f>AP26^2</f>
        <v>#VALUE!</v>
      </c>
      <c r="AS26" s="32" t="e">
        <f>AO26-AR26/(PI()*9)</f>
        <v>#VALUE!</v>
      </c>
      <c r="AV26" s="1" t="s">
        <v>87</v>
      </c>
      <c r="AW26" s="3" t="e">
        <f>AW$10</f>
        <v>#VALUE!</v>
      </c>
      <c r="AX26" s="3" t="e">
        <f>AX$10</f>
        <v>#VALUE!</v>
      </c>
      <c r="AY26" s="1">
        <v>2.94</v>
      </c>
      <c r="AZ26" s="1" t="s">
        <v>116</v>
      </c>
      <c r="BA26" s="3" t="e">
        <f t="shared" si="21"/>
        <v>#VALUE!</v>
      </c>
      <c r="BB26" s="3" t="e">
        <f t="shared" si="21"/>
        <v>#VALUE!</v>
      </c>
      <c r="BC26" s="3" t="e">
        <f t="shared" si="21"/>
        <v>#VALUE!</v>
      </c>
      <c r="BD26" s="3" t="e">
        <f t="shared" si="21"/>
        <v>#VALUE!</v>
      </c>
      <c r="BE26" s="3" t="e">
        <f t="shared" si="21"/>
        <v>#VALUE!</v>
      </c>
      <c r="BF26" s="3" t="e">
        <f t="shared" si="21"/>
        <v>#VALUE!</v>
      </c>
      <c r="BG26" s="3" t="e">
        <f t="shared" si="21"/>
        <v>#VALUE!</v>
      </c>
      <c r="BH26" s="3" t="e">
        <f t="shared" si="21"/>
        <v>#VALUE!</v>
      </c>
      <c r="BI26" s="3" t="e">
        <f t="shared" si="21"/>
        <v>#VALUE!</v>
      </c>
      <c r="BJ26" s="3" t="e">
        <f t="shared" si="21"/>
        <v>#VALUE!</v>
      </c>
      <c r="BK26" s="3" t="e">
        <f t="shared" si="21"/>
        <v>#VALUE!</v>
      </c>
      <c r="BL26" s="3" t="e">
        <f t="shared" si="21"/>
        <v>#VALUE!</v>
      </c>
      <c r="BM26" s="3" t="e">
        <f t="shared" si="21"/>
        <v>#VALUE!</v>
      </c>
      <c r="BN26" s="3" t="e">
        <f t="shared" si="21"/>
        <v>#VALUE!</v>
      </c>
      <c r="BO26" s="3" t="e">
        <f t="shared" si="21"/>
        <v>#VALUE!</v>
      </c>
      <c r="BR26" s="37" t="s">
        <v>87</v>
      </c>
      <c r="BS26" s="37" t="str">
        <f t="shared" si="22"/>
        <v>?</v>
      </c>
      <c r="BT26" s="37" t="e">
        <f t="shared" si="22"/>
        <v>#VALUE!</v>
      </c>
      <c r="BU26" s="37">
        <v>2.94</v>
      </c>
      <c r="BV26" s="37" t="s">
        <v>116</v>
      </c>
      <c r="BW26" s="37" t="e">
        <f t="shared" si="23"/>
        <v>#VALUE!</v>
      </c>
      <c r="BX26" s="37" t="e">
        <f t="shared" si="23"/>
        <v>#VALUE!</v>
      </c>
      <c r="BY26" s="37" t="e">
        <f t="shared" si="23"/>
        <v>#VALUE!</v>
      </c>
      <c r="BZ26" s="37" t="e">
        <f t="shared" si="23"/>
        <v>#VALUE!</v>
      </c>
      <c r="CA26" s="37" t="e">
        <f t="shared" si="23"/>
        <v>#VALUE!</v>
      </c>
      <c r="CB26" s="40"/>
      <c r="CC26" s="40"/>
      <c r="CD26" s="37" t="s">
        <v>87</v>
      </c>
      <c r="CE26" s="37" t="str">
        <f t="shared" si="24"/>
        <v>?</v>
      </c>
      <c r="CF26" s="37" t="e">
        <f t="shared" si="24"/>
        <v>#VALUE!</v>
      </c>
      <c r="CG26" s="37">
        <v>2.94</v>
      </c>
      <c r="CH26" s="37" t="s">
        <v>116</v>
      </c>
      <c r="CI26" s="37" t="e">
        <f t="shared" si="25"/>
        <v>#VALUE!</v>
      </c>
      <c r="CJ26" s="37" t="e">
        <f t="shared" si="25"/>
        <v>#VALUE!</v>
      </c>
      <c r="CK26" s="37" t="e">
        <f t="shared" si="25"/>
        <v>#VALUE!</v>
      </c>
      <c r="CL26" s="37" t="e">
        <f t="shared" si="25"/>
        <v>#VALUE!</v>
      </c>
      <c r="CM26" s="37" t="e">
        <f t="shared" si="25"/>
        <v>#VALUE!</v>
      </c>
      <c r="CP26" s="37" t="s">
        <v>87</v>
      </c>
      <c r="CQ26" s="37" t="e">
        <f t="shared" si="26"/>
        <v>#VALUE!</v>
      </c>
      <c r="CR26" s="37" t="e">
        <f t="shared" si="26"/>
        <v>#VALUE!</v>
      </c>
      <c r="CS26" s="37">
        <v>2.94</v>
      </c>
      <c r="CT26" s="37" t="s">
        <v>116</v>
      </c>
      <c r="CU26" s="37" t="e">
        <f t="shared" si="27"/>
        <v>#VALUE!</v>
      </c>
      <c r="CV26" s="37" t="e">
        <f t="shared" si="27"/>
        <v>#VALUE!</v>
      </c>
      <c r="CW26" s="37" t="e">
        <f t="shared" si="27"/>
        <v>#VALUE!</v>
      </c>
      <c r="CX26" s="37" t="e">
        <f t="shared" si="27"/>
        <v>#VALUE!</v>
      </c>
      <c r="CY26" s="37" t="e">
        <f t="shared" si="27"/>
        <v>#VALUE!</v>
      </c>
    </row>
    <row r="27" spans="4:103" ht="13.5">
      <c r="D27" s="1" t="s">
        <v>87</v>
      </c>
      <c r="E27" s="3" t="str">
        <f>E$12</f>
        <v>?</v>
      </c>
      <c r="F27" s="1" t="e">
        <f>1/(E27^(2/3))</f>
        <v>#VALUE!</v>
      </c>
      <c r="G27" s="1">
        <v>4.65</v>
      </c>
      <c r="H27" s="1" t="s">
        <v>28</v>
      </c>
      <c r="I27" s="4" t="s">
        <v>13</v>
      </c>
      <c r="J27" s="4" t="s">
        <v>13</v>
      </c>
      <c r="K27" s="4" t="s">
        <v>13</v>
      </c>
      <c r="L27" s="2" t="e">
        <f>J27^2</f>
        <v>#VALUE!</v>
      </c>
      <c r="M27" s="32" t="e">
        <f>I27-L27/(PI()*9)</f>
        <v>#VALUE!</v>
      </c>
      <c r="N27" s="4" t="s">
        <v>13</v>
      </c>
      <c r="O27" s="4" t="s">
        <v>13</v>
      </c>
      <c r="P27" s="4" t="s">
        <v>13</v>
      </c>
      <c r="Q27" s="2" t="e">
        <f>O27^2</f>
        <v>#VALUE!</v>
      </c>
      <c r="R27" s="32" t="e">
        <f>N27-Q27/(PI()*9)</f>
        <v>#VALUE!</v>
      </c>
      <c r="S27" s="4" t="s">
        <v>13</v>
      </c>
      <c r="T27" s="4" t="s">
        <v>13</v>
      </c>
      <c r="U27" s="4" t="s">
        <v>13</v>
      </c>
      <c r="V27" s="2" t="e">
        <f>T27^2</f>
        <v>#VALUE!</v>
      </c>
      <c r="W27" s="32" t="e">
        <f>S27-V27/(PI()*9)</f>
        <v>#VALUE!</v>
      </c>
      <c r="Z27" s="1" t="s">
        <v>87</v>
      </c>
      <c r="AA27" s="3" t="str">
        <f>AA$12</f>
        <v>?</v>
      </c>
      <c r="AB27" s="1" t="e">
        <f>1/(AA27^(2/3))</f>
        <v>#VALUE!</v>
      </c>
      <c r="AC27" s="1">
        <v>4.65</v>
      </c>
      <c r="AD27" s="1" t="s">
        <v>28</v>
      </c>
      <c r="AE27" s="4" t="s">
        <v>13</v>
      </c>
      <c r="AF27" s="4" t="s">
        <v>13</v>
      </c>
      <c r="AG27" s="4" t="s">
        <v>13</v>
      </c>
      <c r="AH27" s="2" t="e">
        <f>AF27^2</f>
        <v>#VALUE!</v>
      </c>
      <c r="AI27" s="32" t="e">
        <f>AE27-AH27/(PI()*9)</f>
        <v>#VALUE!</v>
      </c>
      <c r="AJ27" s="4" t="s">
        <v>13</v>
      </c>
      <c r="AK27" s="4" t="s">
        <v>13</v>
      </c>
      <c r="AL27" s="4" t="s">
        <v>13</v>
      </c>
      <c r="AM27" s="2" t="e">
        <f>AK27^2</f>
        <v>#VALUE!</v>
      </c>
      <c r="AN27" s="32" t="e">
        <f>AJ27-AM27/(PI()*9)</f>
        <v>#VALUE!</v>
      </c>
      <c r="AO27" s="4" t="s">
        <v>13</v>
      </c>
      <c r="AP27" s="4" t="s">
        <v>13</v>
      </c>
      <c r="AQ27" s="4" t="s">
        <v>13</v>
      </c>
      <c r="AR27" s="2" t="e">
        <f>AP27^2</f>
        <v>#VALUE!</v>
      </c>
      <c r="AS27" s="32" t="e">
        <f>AO27-AR27/(PI()*9)</f>
        <v>#VALUE!</v>
      </c>
      <c r="AV27" s="1" t="s">
        <v>87</v>
      </c>
      <c r="AW27" s="3" t="e">
        <f>AW$12</f>
        <v>#VALUE!</v>
      </c>
      <c r="AX27" s="3" t="e">
        <f>AX$12</f>
        <v>#VALUE!</v>
      </c>
      <c r="AY27" s="1">
        <v>4.65</v>
      </c>
      <c r="AZ27" s="1" t="s">
        <v>163</v>
      </c>
      <c r="BA27" s="3" t="e">
        <f t="shared" si="21"/>
        <v>#VALUE!</v>
      </c>
      <c r="BB27" s="3" t="e">
        <f t="shared" si="21"/>
        <v>#VALUE!</v>
      </c>
      <c r="BC27" s="3" t="e">
        <f t="shared" si="21"/>
        <v>#VALUE!</v>
      </c>
      <c r="BD27" s="3" t="e">
        <f t="shared" si="21"/>
        <v>#VALUE!</v>
      </c>
      <c r="BE27" s="3" t="e">
        <f t="shared" si="21"/>
        <v>#VALUE!</v>
      </c>
      <c r="BF27" s="3" t="e">
        <f t="shared" si="21"/>
        <v>#VALUE!</v>
      </c>
      <c r="BG27" s="3" t="e">
        <f t="shared" si="21"/>
        <v>#VALUE!</v>
      </c>
      <c r="BH27" s="3" t="e">
        <f t="shared" si="21"/>
        <v>#VALUE!</v>
      </c>
      <c r="BI27" s="3" t="e">
        <f t="shared" si="21"/>
        <v>#VALUE!</v>
      </c>
      <c r="BJ27" s="3" t="e">
        <f t="shared" si="21"/>
        <v>#VALUE!</v>
      </c>
      <c r="BK27" s="3" t="e">
        <f t="shared" si="21"/>
        <v>#VALUE!</v>
      </c>
      <c r="BL27" s="3" t="e">
        <f t="shared" si="21"/>
        <v>#VALUE!</v>
      </c>
      <c r="BM27" s="3" t="e">
        <f t="shared" si="21"/>
        <v>#VALUE!</v>
      </c>
      <c r="BN27" s="3" t="e">
        <f t="shared" si="21"/>
        <v>#VALUE!</v>
      </c>
      <c r="BO27" s="3" t="e">
        <f t="shared" si="21"/>
        <v>#VALUE!</v>
      </c>
      <c r="BR27" s="37" t="s">
        <v>87</v>
      </c>
      <c r="BS27" s="37" t="str">
        <f t="shared" si="22"/>
        <v>?</v>
      </c>
      <c r="BT27" s="37" t="e">
        <f t="shared" si="22"/>
        <v>#VALUE!</v>
      </c>
      <c r="BU27" s="37">
        <v>4.65</v>
      </c>
      <c r="BV27" s="37" t="s">
        <v>116</v>
      </c>
      <c r="BW27" s="37" t="e">
        <f t="shared" si="23"/>
        <v>#VALUE!</v>
      </c>
      <c r="BX27" s="37" t="e">
        <f t="shared" si="23"/>
        <v>#VALUE!</v>
      </c>
      <c r="BY27" s="37" t="e">
        <f t="shared" si="23"/>
        <v>#VALUE!</v>
      </c>
      <c r="BZ27" s="37" t="e">
        <f t="shared" si="23"/>
        <v>#VALUE!</v>
      </c>
      <c r="CA27" s="37" t="e">
        <f t="shared" si="23"/>
        <v>#VALUE!</v>
      </c>
      <c r="CB27" s="40"/>
      <c r="CC27" s="40"/>
      <c r="CD27" s="37" t="s">
        <v>87</v>
      </c>
      <c r="CE27" s="37" t="str">
        <f t="shared" si="24"/>
        <v>?</v>
      </c>
      <c r="CF27" s="37" t="e">
        <f t="shared" si="24"/>
        <v>#VALUE!</v>
      </c>
      <c r="CG27" s="37">
        <v>4.65</v>
      </c>
      <c r="CH27" s="37" t="s">
        <v>116</v>
      </c>
      <c r="CI27" s="37" t="e">
        <f t="shared" si="25"/>
        <v>#VALUE!</v>
      </c>
      <c r="CJ27" s="37" t="e">
        <f t="shared" si="25"/>
        <v>#VALUE!</v>
      </c>
      <c r="CK27" s="37" t="e">
        <f t="shared" si="25"/>
        <v>#VALUE!</v>
      </c>
      <c r="CL27" s="37" t="e">
        <f t="shared" si="25"/>
        <v>#VALUE!</v>
      </c>
      <c r="CM27" s="37" t="e">
        <f t="shared" si="25"/>
        <v>#VALUE!</v>
      </c>
      <c r="CP27" s="37" t="s">
        <v>87</v>
      </c>
      <c r="CQ27" s="37" t="e">
        <f t="shared" si="26"/>
        <v>#VALUE!</v>
      </c>
      <c r="CR27" s="37" t="e">
        <f t="shared" si="26"/>
        <v>#VALUE!</v>
      </c>
      <c r="CS27" s="37">
        <v>4.65</v>
      </c>
      <c r="CT27" s="37" t="s">
        <v>116</v>
      </c>
      <c r="CU27" s="37" t="e">
        <f t="shared" si="27"/>
        <v>#VALUE!</v>
      </c>
      <c r="CV27" s="37" t="e">
        <f t="shared" si="27"/>
        <v>#VALUE!</v>
      </c>
      <c r="CW27" s="37" t="e">
        <f t="shared" si="27"/>
        <v>#VALUE!</v>
      </c>
      <c r="CX27" s="37" t="e">
        <f t="shared" si="27"/>
        <v>#VALUE!</v>
      </c>
      <c r="CY27" s="37" t="e">
        <f t="shared" si="27"/>
        <v>#VALUE!</v>
      </c>
    </row>
    <row r="28" spans="4:103" ht="13.5">
      <c r="D28" s="18"/>
      <c r="E28" s="18"/>
      <c r="F28" s="18"/>
      <c r="G28" s="18"/>
      <c r="H28" s="18"/>
      <c r="I28" s="18"/>
      <c r="J28" s="18"/>
      <c r="K28" s="18"/>
      <c r="L28" s="27"/>
      <c r="M28" s="27"/>
      <c r="R28" s="27"/>
      <c r="W28" s="27"/>
      <c r="Z28" s="18"/>
      <c r="AA28" s="18"/>
      <c r="AB28" s="18"/>
      <c r="AC28" s="18"/>
      <c r="AD28" s="18"/>
      <c r="AE28" s="18"/>
      <c r="AF28" s="18"/>
      <c r="AG28" s="18"/>
      <c r="AH28" s="27"/>
      <c r="AI28" s="27"/>
      <c r="AN28" s="27"/>
      <c r="AS28" s="27"/>
      <c r="AV28" s="18"/>
      <c r="AW28" s="18"/>
      <c r="AX28" s="18"/>
      <c r="AY28" s="18"/>
      <c r="AZ28" s="18"/>
      <c r="BA28" s="18"/>
      <c r="BB28" s="18"/>
      <c r="BC28" s="18"/>
      <c r="BD28" s="27"/>
      <c r="BE28" s="27"/>
      <c r="BJ28" s="27"/>
      <c r="BO28" s="27"/>
      <c r="BR28" s="37"/>
      <c r="BS28" s="37"/>
      <c r="BT28" s="37"/>
      <c r="BU28" s="37"/>
      <c r="BV28" s="37"/>
      <c r="BW28" s="37"/>
      <c r="BX28" s="37"/>
      <c r="BY28" s="37"/>
      <c r="BZ28" s="38"/>
      <c r="CA28" s="38"/>
      <c r="CB28" s="40"/>
      <c r="CC28" s="40"/>
      <c r="CD28" s="37"/>
      <c r="CE28" s="37"/>
      <c r="CF28" s="37"/>
      <c r="CG28" s="37"/>
      <c r="CH28" s="37"/>
      <c r="CI28" s="37"/>
      <c r="CJ28" s="37"/>
      <c r="CK28" s="37"/>
      <c r="CL28" s="38"/>
      <c r="CM28" s="38"/>
      <c r="CP28" s="37"/>
      <c r="CQ28" s="37"/>
      <c r="CR28" s="37"/>
      <c r="CS28" s="37"/>
      <c r="CT28" s="37"/>
      <c r="CU28" s="37"/>
      <c r="CV28" s="37"/>
      <c r="CW28" s="37"/>
      <c r="CX28" s="38"/>
      <c r="CY28" s="38"/>
    </row>
    <row r="29" spans="4:103" ht="13.5">
      <c r="D29" t="s">
        <v>81</v>
      </c>
      <c r="E29" t="s">
        <v>96</v>
      </c>
      <c r="I29" s="80" t="s">
        <v>83</v>
      </c>
      <c r="J29" s="80"/>
      <c r="K29" s="80"/>
      <c r="L29" s="80"/>
      <c r="M29" s="80"/>
      <c r="N29" s="80" t="s">
        <v>84</v>
      </c>
      <c r="O29" s="80"/>
      <c r="P29" s="80"/>
      <c r="Q29" s="80"/>
      <c r="R29" s="80"/>
      <c r="S29" s="81" t="s">
        <v>85</v>
      </c>
      <c r="T29" s="81"/>
      <c r="U29" s="81"/>
      <c r="V29" s="81"/>
      <c r="W29" s="81"/>
      <c r="Z29" t="s">
        <v>81</v>
      </c>
      <c r="AA29" t="s">
        <v>96</v>
      </c>
      <c r="AE29" s="80" t="s">
        <v>83</v>
      </c>
      <c r="AF29" s="80"/>
      <c r="AG29" s="80"/>
      <c r="AH29" s="80"/>
      <c r="AI29" s="80"/>
      <c r="AJ29" s="80" t="s">
        <v>84</v>
      </c>
      <c r="AK29" s="80"/>
      <c r="AL29" s="80"/>
      <c r="AM29" s="80"/>
      <c r="AN29" s="80"/>
      <c r="AO29" s="81" t="s">
        <v>85</v>
      </c>
      <c r="AP29" s="81"/>
      <c r="AQ29" s="81"/>
      <c r="AR29" s="81"/>
      <c r="AS29" s="81"/>
      <c r="AV29" t="s">
        <v>81</v>
      </c>
      <c r="AW29" t="s">
        <v>96</v>
      </c>
      <c r="BA29" s="80" t="s">
        <v>83</v>
      </c>
      <c r="BB29" s="80"/>
      <c r="BC29" s="80"/>
      <c r="BD29" s="80"/>
      <c r="BE29" s="80"/>
      <c r="BF29" s="80" t="s">
        <v>84</v>
      </c>
      <c r="BG29" s="80"/>
      <c r="BH29" s="80"/>
      <c r="BI29" s="80"/>
      <c r="BJ29" s="80"/>
      <c r="BK29" s="81" t="s">
        <v>85</v>
      </c>
      <c r="BL29" s="81"/>
      <c r="BM29" s="81"/>
      <c r="BN29" s="81"/>
      <c r="BO29" s="81"/>
      <c r="BR29" s="37" t="s">
        <v>81</v>
      </c>
      <c r="BS29" s="37" t="s">
        <v>96</v>
      </c>
      <c r="BT29" s="37"/>
      <c r="BU29" s="37"/>
      <c r="BV29" s="37"/>
      <c r="BW29" s="83" t="s">
        <v>118</v>
      </c>
      <c r="BX29" s="83"/>
      <c r="BY29" s="83"/>
      <c r="BZ29" s="83"/>
      <c r="CA29" s="83"/>
      <c r="CB29" s="40"/>
      <c r="CC29" s="40"/>
      <c r="CD29" s="37" t="s">
        <v>81</v>
      </c>
      <c r="CE29" s="37" t="s">
        <v>96</v>
      </c>
      <c r="CF29" s="37"/>
      <c r="CG29" s="37"/>
      <c r="CH29" s="37"/>
      <c r="CI29" s="83" t="s">
        <v>118</v>
      </c>
      <c r="CJ29" s="83"/>
      <c r="CK29" s="83"/>
      <c r="CL29" s="83"/>
      <c r="CM29" s="83"/>
      <c r="CP29" s="37" t="s">
        <v>81</v>
      </c>
      <c r="CQ29" s="37" t="s">
        <v>96</v>
      </c>
      <c r="CR29" s="37"/>
      <c r="CS29" s="37"/>
      <c r="CT29" s="37"/>
      <c r="CU29" s="83" t="s">
        <v>118</v>
      </c>
      <c r="CV29" s="83"/>
      <c r="CW29" s="83"/>
      <c r="CX29" s="83"/>
      <c r="CY29" s="83"/>
    </row>
    <row r="30" spans="4:103" ht="13.5">
      <c r="D30" s="1" t="s">
        <v>5</v>
      </c>
      <c r="E30" s="1" t="s">
        <v>4</v>
      </c>
      <c r="F30" s="3" t="s">
        <v>46</v>
      </c>
      <c r="G30" s="1" t="s">
        <v>133</v>
      </c>
      <c r="H30" s="1" t="s">
        <v>16</v>
      </c>
      <c r="I30" s="1" t="s">
        <v>1</v>
      </c>
      <c r="J30" s="1" t="s">
        <v>2</v>
      </c>
      <c r="K30" s="1" t="s">
        <v>3</v>
      </c>
      <c r="L30" s="3" t="s">
        <v>6</v>
      </c>
      <c r="M30" s="31" t="s">
        <v>102</v>
      </c>
      <c r="N30" s="1" t="s">
        <v>88</v>
      </c>
      <c r="O30" s="1" t="s">
        <v>89</v>
      </c>
      <c r="P30" s="1" t="s">
        <v>90</v>
      </c>
      <c r="Q30" s="3" t="s">
        <v>91</v>
      </c>
      <c r="R30" s="33" t="s">
        <v>103</v>
      </c>
      <c r="S30" s="1" t="s">
        <v>92</v>
      </c>
      <c r="T30" s="1" t="s">
        <v>93</v>
      </c>
      <c r="U30" s="1" t="s">
        <v>94</v>
      </c>
      <c r="V30" s="3" t="s">
        <v>95</v>
      </c>
      <c r="W30" s="33" t="s">
        <v>104</v>
      </c>
      <c r="Z30" s="1" t="s">
        <v>5</v>
      </c>
      <c r="AA30" s="1" t="s">
        <v>4</v>
      </c>
      <c r="AB30" s="3" t="s">
        <v>46</v>
      </c>
      <c r="AC30" s="1" t="s">
        <v>133</v>
      </c>
      <c r="AD30" s="1" t="s">
        <v>16</v>
      </c>
      <c r="AE30" s="1" t="s">
        <v>1</v>
      </c>
      <c r="AF30" s="1" t="s">
        <v>2</v>
      </c>
      <c r="AG30" s="1" t="s">
        <v>3</v>
      </c>
      <c r="AH30" s="3" t="s">
        <v>6</v>
      </c>
      <c r="AI30" s="31" t="s">
        <v>102</v>
      </c>
      <c r="AJ30" s="1" t="s">
        <v>88</v>
      </c>
      <c r="AK30" s="1" t="s">
        <v>89</v>
      </c>
      <c r="AL30" s="1" t="s">
        <v>90</v>
      </c>
      <c r="AM30" s="3" t="s">
        <v>91</v>
      </c>
      <c r="AN30" s="33" t="s">
        <v>103</v>
      </c>
      <c r="AO30" s="1" t="s">
        <v>92</v>
      </c>
      <c r="AP30" s="1" t="s">
        <v>93</v>
      </c>
      <c r="AQ30" s="1" t="s">
        <v>94</v>
      </c>
      <c r="AR30" s="3" t="s">
        <v>95</v>
      </c>
      <c r="AS30" s="33" t="s">
        <v>104</v>
      </c>
      <c r="AV30" s="1" t="s">
        <v>5</v>
      </c>
      <c r="AW30" s="1" t="s">
        <v>4</v>
      </c>
      <c r="AX30" s="3" t="s">
        <v>46</v>
      </c>
      <c r="AY30" s="1" t="s">
        <v>133</v>
      </c>
      <c r="AZ30" s="1" t="s">
        <v>16</v>
      </c>
      <c r="BA30" s="1" t="s">
        <v>1</v>
      </c>
      <c r="BB30" s="1" t="s">
        <v>2</v>
      </c>
      <c r="BC30" s="1" t="s">
        <v>3</v>
      </c>
      <c r="BD30" s="3" t="s">
        <v>6</v>
      </c>
      <c r="BE30" s="31" t="s">
        <v>102</v>
      </c>
      <c r="BF30" s="1" t="s">
        <v>88</v>
      </c>
      <c r="BG30" s="1" t="s">
        <v>89</v>
      </c>
      <c r="BH30" s="1" t="s">
        <v>90</v>
      </c>
      <c r="BI30" s="3" t="s">
        <v>91</v>
      </c>
      <c r="BJ30" s="33" t="s">
        <v>103</v>
      </c>
      <c r="BK30" s="1" t="s">
        <v>92</v>
      </c>
      <c r="BL30" s="1" t="s">
        <v>93</v>
      </c>
      <c r="BM30" s="1" t="s">
        <v>94</v>
      </c>
      <c r="BN30" s="3" t="s">
        <v>95</v>
      </c>
      <c r="BO30" s="33" t="s">
        <v>104</v>
      </c>
      <c r="BR30" s="37" t="s">
        <v>5</v>
      </c>
      <c r="BS30" s="37" t="s">
        <v>4</v>
      </c>
      <c r="BT30" s="37" t="s">
        <v>46</v>
      </c>
      <c r="BU30" s="37" t="s">
        <v>134</v>
      </c>
      <c r="BV30" s="37" t="s">
        <v>16</v>
      </c>
      <c r="BW30" s="37" t="s">
        <v>1</v>
      </c>
      <c r="BX30" s="37" t="s">
        <v>2</v>
      </c>
      <c r="BY30" s="37" t="s">
        <v>3</v>
      </c>
      <c r="BZ30" s="37" t="s">
        <v>6</v>
      </c>
      <c r="CA30" s="39" t="s">
        <v>102</v>
      </c>
      <c r="CB30" s="40"/>
      <c r="CC30" s="40"/>
      <c r="CD30" s="37" t="s">
        <v>5</v>
      </c>
      <c r="CE30" s="37" t="s">
        <v>4</v>
      </c>
      <c r="CF30" s="37" t="s">
        <v>46</v>
      </c>
      <c r="CG30" s="37" t="s">
        <v>134</v>
      </c>
      <c r="CH30" s="37" t="s">
        <v>16</v>
      </c>
      <c r="CI30" s="37" t="s">
        <v>1</v>
      </c>
      <c r="CJ30" s="37" t="s">
        <v>2</v>
      </c>
      <c r="CK30" s="37" t="s">
        <v>3</v>
      </c>
      <c r="CL30" s="37" t="s">
        <v>6</v>
      </c>
      <c r="CM30" s="39" t="s">
        <v>102</v>
      </c>
      <c r="CP30" s="37" t="s">
        <v>5</v>
      </c>
      <c r="CQ30" s="37" t="s">
        <v>4</v>
      </c>
      <c r="CR30" s="37" t="s">
        <v>46</v>
      </c>
      <c r="CS30" s="37" t="s">
        <v>133</v>
      </c>
      <c r="CT30" s="37" t="s">
        <v>16</v>
      </c>
      <c r="CU30" s="37" t="s">
        <v>1</v>
      </c>
      <c r="CV30" s="37" t="s">
        <v>2</v>
      </c>
      <c r="CW30" s="37" t="s">
        <v>3</v>
      </c>
      <c r="CX30" s="37" t="s">
        <v>6</v>
      </c>
      <c r="CY30" s="39" t="s">
        <v>102</v>
      </c>
    </row>
    <row r="31" spans="4:103" ht="13.5">
      <c r="D31" s="1" t="s">
        <v>87</v>
      </c>
      <c r="E31" s="3" t="str">
        <f>E$6</f>
        <v>?</v>
      </c>
      <c r="F31" s="1" t="e">
        <f>1/(E31^(2/3))</f>
        <v>#VALUE!</v>
      </c>
      <c r="G31" s="1">
        <v>-0.62</v>
      </c>
      <c r="H31" s="1" t="s">
        <v>28</v>
      </c>
      <c r="I31" s="4" t="s">
        <v>13</v>
      </c>
      <c r="J31" s="4" t="s">
        <v>13</v>
      </c>
      <c r="K31" s="4" t="s">
        <v>13</v>
      </c>
      <c r="L31" s="2" t="e">
        <f>J31^2</f>
        <v>#VALUE!</v>
      </c>
      <c r="M31" s="32" t="e">
        <f>I31-L31/(PI()*9)</f>
        <v>#VALUE!</v>
      </c>
      <c r="N31" s="4" t="s">
        <v>13</v>
      </c>
      <c r="O31" s="4" t="s">
        <v>13</v>
      </c>
      <c r="P31" s="4" t="s">
        <v>13</v>
      </c>
      <c r="Q31" s="2" t="e">
        <f>O31^2</f>
        <v>#VALUE!</v>
      </c>
      <c r="R31" s="32" t="e">
        <f>N31-Q31/(PI()*9)</f>
        <v>#VALUE!</v>
      </c>
      <c r="S31" s="4" t="s">
        <v>13</v>
      </c>
      <c r="T31" s="4" t="s">
        <v>13</v>
      </c>
      <c r="U31" s="4" t="s">
        <v>13</v>
      </c>
      <c r="V31" s="2" t="e">
        <f>T31^2</f>
        <v>#VALUE!</v>
      </c>
      <c r="W31" s="32" t="e">
        <f>S31-V31/(PI()*9)</f>
        <v>#VALUE!</v>
      </c>
      <c r="Z31" s="1" t="s">
        <v>87</v>
      </c>
      <c r="AA31" s="3" t="str">
        <f>AA$6</f>
        <v>?</v>
      </c>
      <c r="AB31" s="1" t="e">
        <f>1/(AA31^(2/3))</f>
        <v>#VALUE!</v>
      </c>
      <c r="AC31" s="1">
        <v>-0.62</v>
      </c>
      <c r="AD31" s="1" t="s">
        <v>28</v>
      </c>
      <c r="AE31" s="4" t="s">
        <v>13</v>
      </c>
      <c r="AF31" s="4" t="s">
        <v>13</v>
      </c>
      <c r="AG31" s="4" t="s">
        <v>13</v>
      </c>
      <c r="AH31" s="2" t="e">
        <f>AF31^2</f>
        <v>#VALUE!</v>
      </c>
      <c r="AI31" s="32" t="e">
        <f>AE31-AH31/(PI()*9)</f>
        <v>#VALUE!</v>
      </c>
      <c r="AJ31" s="4" t="s">
        <v>13</v>
      </c>
      <c r="AK31" s="4" t="s">
        <v>13</v>
      </c>
      <c r="AL31" s="4" t="s">
        <v>13</v>
      </c>
      <c r="AM31" s="2" t="e">
        <f>AK31^2</f>
        <v>#VALUE!</v>
      </c>
      <c r="AN31" s="32" t="e">
        <f>AJ31-AM31/(PI()*9)</f>
        <v>#VALUE!</v>
      </c>
      <c r="AO31" s="4" t="s">
        <v>13</v>
      </c>
      <c r="AP31" s="4" t="s">
        <v>13</v>
      </c>
      <c r="AQ31" s="4" t="s">
        <v>13</v>
      </c>
      <c r="AR31" s="2" t="e">
        <f>AP31^2</f>
        <v>#VALUE!</v>
      </c>
      <c r="AS31" s="32" t="e">
        <f>AO31-AR31/(PI()*9)</f>
        <v>#VALUE!</v>
      </c>
      <c r="AV31" s="1" t="s">
        <v>87</v>
      </c>
      <c r="AW31" s="3" t="e">
        <f>AW$6</f>
        <v>#VALUE!</v>
      </c>
      <c r="AX31" s="3" t="e">
        <f>AX$6</f>
        <v>#VALUE!</v>
      </c>
      <c r="AY31" s="1">
        <v>-0.62</v>
      </c>
      <c r="AZ31" s="1" t="s">
        <v>116</v>
      </c>
      <c r="BA31" s="3" t="e">
        <f aca="true" t="shared" si="28" ref="BA31:BO34">AE31-I31</f>
        <v>#VALUE!</v>
      </c>
      <c r="BB31" s="3" t="e">
        <f t="shared" si="28"/>
        <v>#VALUE!</v>
      </c>
      <c r="BC31" s="3" t="e">
        <f t="shared" si="28"/>
        <v>#VALUE!</v>
      </c>
      <c r="BD31" s="3" t="e">
        <f t="shared" si="28"/>
        <v>#VALUE!</v>
      </c>
      <c r="BE31" s="3" t="e">
        <f t="shared" si="28"/>
        <v>#VALUE!</v>
      </c>
      <c r="BF31" s="3" t="e">
        <f t="shared" si="28"/>
        <v>#VALUE!</v>
      </c>
      <c r="BG31" s="3" t="e">
        <f t="shared" si="28"/>
        <v>#VALUE!</v>
      </c>
      <c r="BH31" s="3" t="e">
        <f t="shared" si="28"/>
        <v>#VALUE!</v>
      </c>
      <c r="BI31" s="3" t="e">
        <f t="shared" si="28"/>
        <v>#VALUE!</v>
      </c>
      <c r="BJ31" s="3" t="e">
        <f t="shared" si="28"/>
        <v>#VALUE!</v>
      </c>
      <c r="BK31" s="3" t="e">
        <f t="shared" si="28"/>
        <v>#VALUE!</v>
      </c>
      <c r="BL31" s="3" t="e">
        <f t="shared" si="28"/>
        <v>#VALUE!</v>
      </c>
      <c r="BM31" s="3" t="e">
        <f t="shared" si="28"/>
        <v>#VALUE!</v>
      </c>
      <c r="BN31" s="3" t="e">
        <f t="shared" si="28"/>
        <v>#VALUE!</v>
      </c>
      <c r="BO31" s="3" t="e">
        <f t="shared" si="28"/>
        <v>#VALUE!</v>
      </c>
      <c r="BR31" s="37" t="s">
        <v>87</v>
      </c>
      <c r="BS31" s="37" t="str">
        <f aca="true" t="shared" si="29" ref="BS31:BT34">E31</f>
        <v>?</v>
      </c>
      <c r="BT31" s="37" t="e">
        <f t="shared" si="29"/>
        <v>#VALUE!</v>
      </c>
      <c r="BU31" s="37">
        <v>-0.62</v>
      </c>
      <c r="BV31" s="37" t="s">
        <v>116</v>
      </c>
      <c r="BW31" s="37" t="e">
        <f aca="true" t="shared" si="30" ref="BW31:CA34">I31-N31-S31</f>
        <v>#VALUE!</v>
      </c>
      <c r="BX31" s="37" t="e">
        <f t="shared" si="30"/>
        <v>#VALUE!</v>
      </c>
      <c r="BY31" s="37" t="e">
        <f t="shared" si="30"/>
        <v>#VALUE!</v>
      </c>
      <c r="BZ31" s="37" t="e">
        <f t="shared" si="30"/>
        <v>#VALUE!</v>
      </c>
      <c r="CA31" s="37" t="e">
        <f t="shared" si="30"/>
        <v>#VALUE!</v>
      </c>
      <c r="CB31" s="40"/>
      <c r="CC31" s="40"/>
      <c r="CD31" s="37" t="s">
        <v>87</v>
      </c>
      <c r="CE31" s="37" t="str">
        <f aca="true" t="shared" si="31" ref="CE31:CF34">AA31</f>
        <v>?</v>
      </c>
      <c r="CF31" s="37" t="e">
        <f t="shared" si="31"/>
        <v>#VALUE!</v>
      </c>
      <c r="CG31" s="37">
        <v>-0.62</v>
      </c>
      <c r="CH31" s="37" t="s">
        <v>116</v>
      </c>
      <c r="CI31" s="37" t="e">
        <f aca="true" t="shared" si="32" ref="CI31:CM34">AE31-AJ31-AO31</f>
        <v>#VALUE!</v>
      </c>
      <c r="CJ31" s="37" t="e">
        <f t="shared" si="32"/>
        <v>#VALUE!</v>
      </c>
      <c r="CK31" s="37" t="e">
        <f t="shared" si="32"/>
        <v>#VALUE!</v>
      </c>
      <c r="CL31" s="37" t="e">
        <f t="shared" si="32"/>
        <v>#VALUE!</v>
      </c>
      <c r="CM31" s="37" t="e">
        <f t="shared" si="32"/>
        <v>#VALUE!</v>
      </c>
      <c r="CP31" s="37" t="s">
        <v>87</v>
      </c>
      <c r="CQ31" s="37" t="e">
        <f aca="true" t="shared" si="33" ref="CQ31:CR34">AW31</f>
        <v>#VALUE!</v>
      </c>
      <c r="CR31" s="37" t="e">
        <f t="shared" si="33"/>
        <v>#VALUE!</v>
      </c>
      <c r="CS31" s="37">
        <v>-0.62</v>
      </c>
      <c r="CT31" s="37" t="s">
        <v>116</v>
      </c>
      <c r="CU31" s="37" t="e">
        <f aca="true" t="shared" si="34" ref="CU31:CY34">BA31-BF31-BK31</f>
        <v>#VALUE!</v>
      </c>
      <c r="CV31" s="37" t="e">
        <f t="shared" si="34"/>
        <v>#VALUE!</v>
      </c>
      <c r="CW31" s="37" t="e">
        <f t="shared" si="34"/>
        <v>#VALUE!</v>
      </c>
      <c r="CX31" s="37" t="e">
        <f t="shared" si="34"/>
        <v>#VALUE!</v>
      </c>
      <c r="CY31" s="37" t="e">
        <f t="shared" si="34"/>
        <v>#VALUE!</v>
      </c>
    </row>
    <row r="32" spans="4:103" ht="13.5">
      <c r="D32" s="1" t="s">
        <v>87</v>
      </c>
      <c r="E32" s="3" t="str">
        <f>E$8</f>
        <v>?</v>
      </c>
      <c r="F32" s="1" t="e">
        <f>1/(E32^(2/3))</f>
        <v>#VALUE!</v>
      </c>
      <c r="G32" s="1">
        <v>1.39</v>
      </c>
      <c r="H32" s="1" t="s">
        <v>28</v>
      </c>
      <c r="I32" s="4" t="s">
        <v>13</v>
      </c>
      <c r="J32" s="4" t="s">
        <v>13</v>
      </c>
      <c r="K32" s="4" t="s">
        <v>13</v>
      </c>
      <c r="L32" s="2" t="e">
        <f>J32^2</f>
        <v>#VALUE!</v>
      </c>
      <c r="M32" s="32" t="e">
        <f>I32-L32/(PI()*9)</f>
        <v>#VALUE!</v>
      </c>
      <c r="N32" s="4" t="s">
        <v>13</v>
      </c>
      <c r="O32" s="4" t="s">
        <v>13</v>
      </c>
      <c r="P32" s="4" t="s">
        <v>13</v>
      </c>
      <c r="Q32" s="2" t="e">
        <f>O32^2</f>
        <v>#VALUE!</v>
      </c>
      <c r="R32" s="32" t="e">
        <f>N32-Q32/(PI()*9)</f>
        <v>#VALUE!</v>
      </c>
      <c r="S32" s="4" t="s">
        <v>13</v>
      </c>
      <c r="T32" s="4" t="s">
        <v>13</v>
      </c>
      <c r="U32" s="4" t="s">
        <v>13</v>
      </c>
      <c r="V32" s="2" t="e">
        <f>T32^2</f>
        <v>#VALUE!</v>
      </c>
      <c r="W32" s="32" t="e">
        <f>S32-V32/(PI()*9)</f>
        <v>#VALUE!</v>
      </c>
      <c r="Z32" s="1" t="s">
        <v>87</v>
      </c>
      <c r="AA32" s="3" t="str">
        <f>AA$8</f>
        <v>?</v>
      </c>
      <c r="AB32" s="1" t="e">
        <f>1/(AA32^(2/3))</f>
        <v>#VALUE!</v>
      </c>
      <c r="AC32" s="1">
        <v>1.39</v>
      </c>
      <c r="AD32" s="1" t="s">
        <v>28</v>
      </c>
      <c r="AE32" s="4" t="s">
        <v>13</v>
      </c>
      <c r="AF32" s="4" t="s">
        <v>13</v>
      </c>
      <c r="AG32" s="4" t="s">
        <v>13</v>
      </c>
      <c r="AH32" s="2" t="e">
        <f>AF32^2</f>
        <v>#VALUE!</v>
      </c>
      <c r="AI32" s="32" t="e">
        <f>AE32-AH32/(PI()*9)</f>
        <v>#VALUE!</v>
      </c>
      <c r="AJ32" s="4" t="s">
        <v>13</v>
      </c>
      <c r="AK32" s="4" t="s">
        <v>13</v>
      </c>
      <c r="AL32" s="4" t="s">
        <v>13</v>
      </c>
      <c r="AM32" s="2" t="e">
        <f>AK32^2</f>
        <v>#VALUE!</v>
      </c>
      <c r="AN32" s="32" t="e">
        <f>AJ32-AM32/(PI()*9)</f>
        <v>#VALUE!</v>
      </c>
      <c r="AO32" s="4" t="s">
        <v>13</v>
      </c>
      <c r="AP32" s="4" t="s">
        <v>13</v>
      </c>
      <c r="AQ32" s="4" t="s">
        <v>13</v>
      </c>
      <c r="AR32" s="2" t="e">
        <f>AP32^2</f>
        <v>#VALUE!</v>
      </c>
      <c r="AS32" s="32" t="e">
        <f>AO32-AR32/(PI()*9)</f>
        <v>#VALUE!</v>
      </c>
      <c r="AV32" s="1" t="s">
        <v>87</v>
      </c>
      <c r="AW32" s="3" t="e">
        <f>AW$8</f>
        <v>#VALUE!</v>
      </c>
      <c r="AX32" s="3" t="e">
        <f>AX$8</f>
        <v>#VALUE!</v>
      </c>
      <c r="AY32" s="1">
        <v>1.39</v>
      </c>
      <c r="AZ32" s="1" t="s">
        <v>116</v>
      </c>
      <c r="BA32" s="3" t="e">
        <f t="shared" si="28"/>
        <v>#VALUE!</v>
      </c>
      <c r="BB32" s="3" t="e">
        <f t="shared" si="28"/>
        <v>#VALUE!</v>
      </c>
      <c r="BC32" s="3" t="e">
        <f t="shared" si="28"/>
        <v>#VALUE!</v>
      </c>
      <c r="BD32" s="3" t="e">
        <f t="shared" si="28"/>
        <v>#VALUE!</v>
      </c>
      <c r="BE32" s="3" t="e">
        <f t="shared" si="28"/>
        <v>#VALUE!</v>
      </c>
      <c r="BF32" s="3" t="e">
        <f t="shared" si="28"/>
        <v>#VALUE!</v>
      </c>
      <c r="BG32" s="3" t="e">
        <f t="shared" si="28"/>
        <v>#VALUE!</v>
      </c>
      <c r="BH32" s="3" t="e">
        <f t="shared" si="28"/>
        <v>#VALUE!</v>
      </c>
      <c r="BI32" s="3" t="e">
        <f t="shared" si="28"/>
        <v>#VALUE!</v>
      </c>
      <c r="BJ32" s="3" t="e">
        <f t="shared" si="28"/>
        <v>#VALUE!</v>
      </c>
      <c r="BK32" s="3" t="e">
        <f t="shared" si="28"/>
        <v>#VALUE!</v>
      </c>
      <c r="BL32" s="3" t="e">
        <f t="shared" si="28"/>
        <v>#VALUE!</v>
      </c>
      <c r="BM32" s="3" t="e">
        <f t="shared" si="28"/>
        <v>#VALUE!</v>
      </c>
      <c r="BN32" s="3" t="e">
        <f t="shared" si="28"/>
        <v>#VALUE!</v>
      </c>
      <c r="BO32" s="3" t="e">
        <f t="shared" si="28"/>
        <v>#VALUE!</v>
      </c>
      <c r="BR32" s="37" t="s">
        <v>87</v>
      </c>
      <c r="BS32" s="37" t="str">
        <f t="shared" si="29"/>
        <v>?</v>
      </c>
      <c r="BT32" s="37" t="e">
        <f t="shared" si="29"/>
        <v>#VALUE!</v>
      </c>
      <c r="BU32" s="37">
        <v>1.39</v>
      </c>
      <c r="BV32" s="37" t="s">
        <v>116</v>
      </c>
      <c r="BW32" s="37" t="e">
        <f t="shared" si="30"/>
        <v>#VALUE!</v>
      </c>
      <c r="BX32" s="37" t="e">
        <f t="shared" si="30"/>
        <v>#VALUE!</v>
      </c>
      <c r="BY32" s="37" t="e">
        <f t="shared" si="30"/>
        <v>#VALUE!</v>
      </c>
      <c r="BZ32" s="37" t="e">
        <f t="shared" si="30"/>
        <v>#VALUE!</v>
      </c>
      <c r="CA32" s="37" t="e">
        <f t="shared" si="30"/>
        <v>#VALUE!</v>
      </c>
      <c r="CB32" s="40"/>
      <c r="CC32" s="40"/>
      <c r="CD32" s="37" t="s">
        <v>87</v>
      </c>
      <c r="CE32" s="37" t="str">
        <f t="shared" si="31"/>
        <v>?</v>
      </c>
      <c r="CF32" s="37" t="e">
        <f t="shared" si="31"/>
        <v>#VALUE!</v>
      </c>
      <c r="CG32" s="37">
        <v>1.39</v>
      </c>
      <c r="CH32" s="37" t="s">
        <v>116</v>
      </c>
      <c r="CI32" s="37" t="e">
        <f t="shared" si="32"/>
        <v>#VALUE!</v>
      </c>
      <c r="CJ32" s="37" t="e">
        <f t="shared" si="32"/>
        <v>#VALUE!</v>
      </c>
      <c r="CK32" s="37" t="e">
        <f t="shared" si="32"/>
        <v>#VALUE!</v>
      </c>
      <c r="CL32" s="37" t="e">
        <f t="shared" si="32"/>
        <v>#VALUE!</v>
      </c>
      <c r="CM32" s="37" t="e">
        <f t="shared" si="32"/>
        <v>#VALUE!</v>
      </c>
      <c r="CP32" s="37" t="s">
        <v>87</v>
      </c>
      <c r="CQ32" s="37" t="e">
        <f t="shared" si="33"/>
        <v>#VALUE!</v>
      </c>
      <c r="CR32" s="37" t="e">
        <f t="shared" si="33"/>
        <v>#VALUE!</v>
      </c>
      <c r="CS32" s="37">
        <v>1.39</v>
      </c>
      <c r="CT32" s="37" t="s">
        <v>116</v>
      </c>
      <c r="CU32" s="37" t="e">
        <f t="shared" si="34"/>
        <v>#VALUE!</v>
      </c>
      <c r="CV32" s="37" t="e">
        <f t="shared" si="34"/>
        <v>#VALUE!</v>
      </c>
      <c r="CW32" s="37" t="e">
        <f t="shared" si="34"/>
        <v>#VALUE!</v>
      </c>
      <c r="CX32" s="37" t="e">
        <f t="shared" si="34"/>
        <v>#VALUE!</v>
      </c>
      <c r="CY32" s="37" t="e">
        <f t="shared" si="34"/>
        <v>#VALUE!</v>
      </c>
    </row>
    <row r="33" spans="4:103" ht="13.5">
      <c r="D33" s="1" t="s">
        <v>87</v>
      </c>
      <c r="E33" s="3" t="str">
        <f>E$10</f>
        <v>?</v>
      </c>
      <c r="F33" s="1" t="e">
        <f>1/(E33^(2/3))</f>
        <v>#VALUE!</v>
      </c>
      <c r="G33" s="1">
        <v>2.94</v>
      </c>
      <c r="H33" s="1" t="s">
        <v>28</v>
      </c>
      <c r="I33" s="4" t="s">
        <v>13</v>
      </c>
      <c r="J33" s="4" t="s">
        <v>13</v>
      </c>
      <c r="K33" s="4" t="s">
        <v>13</v>
      </c>
      <c r="L33" s="2" t="e">
        <f>J33^2</f>
        <v>#VALUE!</v>
      </c>
      <c r="M33" s="32" t="e">
        <f>I33-L33/(PI()*9)</f>
        <v>#VALUE!</v>
      </c>
      <c r="N33" s="4" t="s">
        <v>13</v>
      </c>
      <c r="O33" s="4" t="s">
        <v>13</v>
      </c>
      <c r="P33" s="4" t="s">
        <v>13</v>
      </c>
      <c r="Q33" s="2" t="e">
        <f>O33^2</f>
        <v>#VALUE!</v>
      </c>
      <c r="R33" s="32" t="e">
        <f>N33-Q33/(PI()*9)</f>
        <v>#VALUE!</v>
      </c>
      <c r="S33" s="4" t="s">
        <v>13</v>
      </c>
      <c r="T33" s="4" t="s">
        <v>13</v>
      </c>
      <c r="U33" s="4" t="s">
        <v>13</v>
      </c>
      <c r="V33" s="2" t="e">
        <f>T33^2</f>
        <v>#VALUE!</v>
      </c>
      <c r="W33" s="32" t="e">
        <f>S33-V33/(PI()*9)</f>
        <v>#VALUE!</v>
      </c>
      <c r="Z33" s="1" t="s">
        <v>87</v>
      </c>
      <c r="AA33" s="3" t="str">
        <f>AA$10</f>
        <v>?</v>
      </c>
      <c r="AB33" s="1" t="e">
        <f>1/(AA33^(2/3))</f>
        <v>#VALUE!</v>
      </c>
      <c r="AC33" s="1">
        <v>2.94</v>
      </c>
      <c r="AD33" s="1" t="s">
        <v>28</v>
      </c>
      <c r="AE33" s="4" t="s">
        <v>13</v>
      </c>
      <c r="AF33" s="4" t="s">
        <v>13</v>
      </c>
      <c r="AG33" s="4" t="s">
        <v>13</v>
      </c>
      <c r="AH33" s="2" t="e">
        <f>AF33^2</f>
        <v>#VALUE!</v>
      </c>
      <c r="AI33" s="32" t="e">
        <f>AE33-AH33/(PI()*9)</f>
        <v>#VALUE!</v>
      </c>
      <c r="AJ33" s="4" t="s">
        <v>13</v>
      </c>
      <c r="AK33" s="4" t="s">
        <v>13</v>
      </c>
      <c r="AL33" s="4" t="s">
        <v>13</v>
      </c>
      <c r="AM33" s="2" t="e">
        <f>AK33^2</f>
        <v>#VALUE!</v>
      </c>
      <c r="AN33" s="32" t="e">
        <f>AJ33-AM33/(PI()*9)</f>
        <v>#VALUE!</v>
      </c>
      <c r="AO33" s="4" t="s">
        <v>13</v>
      </c>
      <c r="AP33" s="4" t="s">
        <v>13</v>
      </c>
      <c r="AQ33" s="4" t="s">
        <v>13</v>
      </c>
      <c r="AR33" s="2" t="e">
        <f>AP33^2</f>
        <v>#VALUE!</v>
      </c>
      <c r="AS33" s="32" t="e">
        <f>AO33-AR33/(PI()*9)</f>
        <v>#VALUE!</v>
      </c>
      <c r="AV33" s="1" t="s">
        <v>87</v>
      </c>
      <c r="AW33" s="3" t="e">
        <f>AW$10</f>
        <v>#VALUE!</v>
      </c>
      <c r="AX33" s="3" t="e">
        <f>AX$10</f>
        <v>#VALUE!</v>
      </c>
      <c r="AY33" s="1">
        <v>2.94</v>
      </c>
      <c r="AZ33" s="1" t="s">
        <v>116</v>
      </c>
      <c r="BA33" s="3" t="e">
        <f t="shared" si="28"/>
        <v>#VALUE!</v>
      </c>
      <c r="BB33" s="3" t="e">
        <f t="shared" si="28"/>
        <v>#VALUE!</v>
      </c>
      <c r="BC33" s="3" t="e">
        <f t="shared" si="28"/>
        <v>#VALUE!</v>
      </c>
      <c r="BD33" s="3" t="e">
        <f t="shared" si="28"/>
        <v>#VALUE!</v>
      </c>
      <c r="BE33" s="3" t="e">
        <f t="shared" si="28"/>
        <v>#VALUE!</v>
      </c>
      <c r="BF33" s="3" t="e">
        <f t="shared" si="28"/>
        <v>#VALUE!</v>
      </c>
      <c r="BG33" s="3" t="e">
        <f t="shared" si="28"/>
        <v>#VALUE!</v>
      </c>
      <c r="BH33" s="3" t="e">
        <f t="shared" si="28"/>
        <v>#VALUE!</v>
      </c>
      <c r="BI33" s="3" t="e">
        <f t="shared" si="28"/>
        <v>#VALUE!</v>
      </c>
      <c r="BJ33" s="3" t="e">
        <f t="shared" si="28"/>
        <v>#VALUE!</v>
      </c>
      <c r="BK33" s="3" t="e">
        <f t="shared" si="28"/>
        <v>#VALUE!</v>
      </c>
      <c r="BL33" s="3" t="e">
        <f t="shared" si="28"/>
        <v>#VALUE!</v>
      </c>
      <c r="BM33" s="3" t="e">
        <f t="shared" si="28"/>
        <v>#VALUE!</v>
      </c>
      <c r="BN33" s="3" t="e">
        <f t="shared" si="28"/>
        <v>#VALUE!</v>
      </c>
      <c r="BO33" s="3" t="e">
        <f t="shared" si="28"/>
        <v>#VALUE!</v>
      </c>
      <c r="BR33" s="37" t="s">
        <v>87</v>
      </c>
      <c r="BS33" s="37" t="str">
        <f t="shared" si="29"/>
        <v>?</v>
      </c>
      <c r="BT33" s="37" t="e">
        <f t="shared" si="29"/>
        <v>#VALUE!</v>
      </c>
      <c r="BU33" s="37">
        <v>2.94</v>
      </c>
      <c r="BV33" s="37" t="s">
        <v>116</v>
      </c>
      <c r="BW33" s="37" t="e">
        <f t="shared" si="30"/>
        <v>#VALUE!</v>
      </c>
      <c r="BX33" s="37" t="e">
        <f t="shared" si="30"/>
        <v>#VALUE!</v>
      </c>
      <c r="BY33" s="37" t="e">
        <f t="shared" si="30"/>
        <v>#VALUE!</v>
      </c>
      <c r="BZ33" s="37" t="e">
        <f t="shared" si="30"/>
        <v>#VALUE!</v>
      </c>
      <c r="CA33" s="37" t="e">
        <f t="shared" si="30"/>
        <v>#VALUE!</v>
      </c>
      <c r="CB33" s="40"/>
      <c r="CC33" s="40"/>
      <c r="CD33" s="37" t="s">
        <v>87</v>
      </c>
      <c r="CE33" s="37" t="str">
        <f t="shared" si="31"/>
        <v>?</v>
      </c>
      <c r="CF33" s="37" t="e">
        <f t="shared" si="31"/>
        <v>#VALUE!</v>
      </c>
      <c r="CG33" s="37">
        <v>2.94</v>
      </c>
      <c r="CH33" s="37" t="s">
        <v>116</v>
      </c>
      <c r="CI33" s="37" t="e">
        <f t="shared" si="32"/>
        <v>#VALUE!</v>
      </c>
      <c r="CJ33" s="37" t="e">
        <f t="shared" si="32"/>
        <v>#VALUE!</v>
      </c>
      <c r="CK33" s="37" t="e">
        <f t="shared" si="32"/>
        <v>#VALUE!</v>
      </c>
      <c r="CL33" s="37" t="e">
        <f t="shared" si="32"/>
        <v>#VALUE!</v>
      </c>
      <c r="CM33" s="37" t="e">
        <f t="shared" si="32"/>
        <v>#VALUE!</v>
      </c>
      <c r="CP33" s="37" t="s">
        <v>87</v>
      </c>
      <c r="CQ33" s="37" t="e">
        <f t="shared" si="33"/>
        <v>#VALUE!</v>
      </c>
      <c r="CR33" s="37" t="e">
        <f t="shared" si="33"/>
        <v>#VALUE!</v>
      </c>
      <c r="CS33" s="37">
        <v>2.94</v>
      </c>
      <c r="CT33" s="37" t="s">
        <v>116</v>
      </c>
      <c r="CU33" s="37" t="e">
        <f t="shared" si="34"/>
        <v>#VALUE!</v>
      </c>
      <c r="CV33" s="37" t="e">
        <f t="shared" si="34"/>
        <v>#VALUE!</v>
      </c>
      <c r="CW33" s="37" t="e">
        <f t="shared" si="34"/>
        <v>#VALUE!</v>
      </c>
      <c r="CX33" s="37" t="e">
        <f t="shared" si="34"/>
        <v>#VALUE!</v>
      </c>
      <c r="CY33" s="37" t="e">
        <f t="shared" si="34"/>
        <v>#VALUE!</v>
      </c>
    </row>
    <row r="34" spans="4:103" ht="13.5">
      <c r="D34" s="1" t="s">
        <v>87</v>
      </c>
      <c r="E34" s="3" t="str">
        <f>E$12</f>
        <v>?</v>
      </c>
      <c r="F34" s="1" t="e">
        <f>1/(E34^(2/3))</f>
        <v>#VALUE!</v>
      </c>
      <c r="G34" s="1">
        <v>4.65</v>
      </c>
      <c r="H34" s="1" t="s">
        <v>28</v>
      </c>
      <c r="I34" s="4" t="s">
        <v>13</v>
      </c>
      <c r="J34" s="4" t="s">
        <v>13</v>
      </c>
      <c r="K34" s="4" t="s">
        <v>13</v>
      </c>
      <c r="L34" s="2" t="e">
        <f>J34^2</f>
        <v>#VALUE!</v>
      </c>
      <c r="M34" s="32" t="e">
        <f>I34-L34/(PI()*9)</f>
        <v>#VALUE!</v>
      </c>
      <c r="N34" s="4" t="s">
        <v>13</v>
      </c>
      <c r="O34" s="4" t="s">
        <v>13</v>
      </c>
      <c r="P34" s="4" t="s">
        <v>13</v>
      </c>
      <c r="Q34" s="2" t="e">
        <f>O34^2</f>
        <v>#VALUE!</v>
      </c>
      <c r="R34" s="32" t="e">
        <f>N34-Q34/(PI()*9)</f>
        <v>#VALUE!</v>
      </c>
      <c r="S34" s="4" t="s">
        <v>13</v>
      </c>
      <c r="T34" s="4" t="s">
        <v>13</v>
      </c>
      <c r="U34" s="4" t="s">
        <v>13</v>
      </c>
      <c r="V34" s="2" t="e">
        <f>T34^2</f>
        <v>#VALUE!</v>
      </c>
      <c r="W34" s="32" t="e">
        <f>S34-V34/(PI()*9)</f>
        <v>#VALUE!</v>
      </c>
      <c r="Z34" s="1" t="s">
        <v>87</v>
      </c>
      <c r="AA34" s="3" t="str">
        <f>AA$12</f>
        <v>?</v>
      </c>
      <c r="AB34" s="1" t="e">
        <f>1/(AA34^(2/3))</f>
        <v>#VALUE!</v>
      </c>
      <c r="AC34" s="1">
        <v>4.65</v>
      </c>
      <c r="AD34" s="1" t="s">
        <v>28</v>
      </c>
      <c r="AE34" s="4" t="s">
        <v>13</v>
      </c>
      <c r="AF34" s="4" t="s">
        <v>13</v>
      </c>
      <c r="AG34" s="4" t="s">
        <v>13</v>
      </c>
      <c r="AH34" s="2" t="e">
        <f>AF34^2</f>
        <v>#VALUE!</v>
      </c>
      <c r="AI34" s="32" t="e">
        <f>AE34-AH34/(PI()*9)</f>
        <v>#VALUE!</v>
      </c>
      <c r="AJ34" s="4" t="s">
        <v>13</v>
      </c>
      <c r="AK34" s="4" t="s">
        <v>13</v>
      </c>
      <c r="AL34" s="4" t="s">
        <v>13</v>
      </c>
      <c r="AM34" s="2" t="e">
        <f>AK34^2</f>
        <v>#VALUE!</v>
      </c>
      <c r="AN34" s="32" t="e">
        <f>AJ34-AM34/(PI()*9)</f>
        <v>#VALUE!</v>
      </c>
      <c r="AO34" s="4" t="s">
        <v>13</v>
      </c>
      <c r="AP34" s="4" t="s">
        <v>13</v>
      </c>
      <c r="AQ34" s="4" t="s">
        <v>13</v>
      </c>
      <c r="AR34" s="2" t="e">
        <f>AP34^2</f>
        <v>#VALUE!</v>
      </c>
      <c r="AS34" s="32" t="e">
        <f>AO34-AR34/(PI()*9)</f>
        <v>#VALUE!</v>
      </c>
      <c r="AV34" s="1" t="s">
        <v>87</v>
      </c>
      <c r="AW34" s="3" t="e">
        <f>AW$12</f>
        <v>#VALUE!</v>
      </c>
      <c r="AX34" s="3" t="e">
        <f>AX$12</f>
        <v>#VALUE!</v>
      </c>
      <c r="AY34" s="1">
        <v>4.65</v>
      </c>
      <c r="AZ34" s="1" t="s">
        <v>163</v>
      </c>
      <c r="BA34" s="3" t="e">
        <f t="shared" si="28"/>
        <v>#VALUE!</v>
      </c>
      <c r="BB34" s="3" t="e">
        <f t="shared" si="28"/>
        <v>#VALUE!</v>
      </c>
      <c r="BC34" s="3" t="e">
        <f t="shared" si="28"/>
        <v>#VALUE!</v>
      </c>
      <c r="BD34" s="3" t="e">
        <f t="shared" si="28"/>
        <v>#VALUE!</v>
      </c>
      <c r="BE34" s="3" t="e">
        <f t="shared" si="28"/>
        <v>#VALUE!</v>
      </c>
      <c r="BF34" s="3" t="e">
        <f t="shared" si="28"/>
        <v>#VALUE!</v>
      </c>
      <c r="BG34" s="3" t="e">
        <f t="shared" si="28"/>
        <v>#VALUE!</v>
      </c>
      <c r="BH34" s="3" t="e">
        <f t="shared" si="28"/>
        <v>#VALUE!</v>
      </c>
      <c r="BI34" s="3" t="e">
        <f t="shared" si="28"/>
        <v>#VALUE!</v>
      </c>
      <c r="BJ34" s="3" t="e">
        <f t="shared" si="28"/>
        <v>#VALUE!</v>
      </c>
      <c r="BK34" s="3" t="e">
        <f t="shared" si="28"/>
        <v>#VALUE!</v>
      </c>
      <c r="BL34" s="3" t="e">
        <f t="shared" si="28"/>
        <v>#VALUE!</v>
      </c>
      <c r="BM34" s="3" t="e">
        <f t="shared" si="28"/>
        <v>#VALUE!</v>
      </c>
      <c r="BN34" s="3" t="e">
        <f t="shared" si="28"/>
        <v>#VALUE!</v>
      </c>
      <c r="BO34" s="3" t="e">
        <f t="shared" si="28"/>
        <v>#VALUE!</v>
      </c>
      <c r="BR34" s="37" t="s">
        <v>87</v>
      </c>
      <c r="BS34" s="37" t="str">
        <f t="shared" si="29"/>
        <v>?</v>
      </c>
      <c r="BT34" s="37" t="e">
        <f t="shared" si="29"/>
        <v>#VALUE!</v>
      </c>
      <c r="BU34" s="37">
        <v>4.65</v>
      </c>
      <c r="BV34" s="37" t="s">
        <v>116</v>
      </c>
      <c r="BW34" s="37" t="e">
        <f t="shared" si="30"/>
        <v>#VALUE!</v>
      </c>
      <c r="BX34" s="37" t="e">
        <f t="shared" si="30"/>
        <v>#VALUE!</v>
      </c>
      <c r="BY34" s="37" t="e">
        <f t="shared" si="30"/>
        <v>#VALUE!</v>
      </c>
      <c r="BZ34" s="37" t="e">
        <f t="shared" si="30"/>
        <v>#VALUE!</v>
      </c>
      <c r="CA34" s="37" t="e">
        <f t="shared" si="30"/>
        <v>#VALUE!</v>
      </c>
      <c r="CB34" s="40"/>
      <c r="CC34" s="40"/>
      <c r="CD34" s="37" t="s">
        <v>87</v>
      </c>
      <c r="CE34" s="37" t="str">
        <f t="shared" si="31"/>
        <v>?</v>
      </c>
      <c r="CF34" s="37" t="e">
        <f t="shared" si="31"/>
        <v>#VALUE!</v>
      </c>
      <c r="CG34" s="37">
        <v>4.65</v>
      </c>
      <c r="CH34" s="37" t="s">
        <v>116</v>
      </c>
      <c r="CI34" s="37" t="e">
        <f t="shared" si="32"/>
        <v>#VALUE!</v>
      </c>
      <c r="CJ34" s="37" t="e">
        <f t="shared" si="32"/>
        <v>#VALUE!</v>
      </c>
      <c r="CK34" s="37" t="e">
        <f t="shared" si="32"/>
        <v>#VALUE!</v>
      </c>
      <c r="CL34" s="37" t="e">
        <f t="shared" si="32"/>
        <v>#VALUE!</v>
      </c>
      <c r="CM34" s="37" t="e">
        <f t="shared" si="32"/>
        <v>#VALUE!</v>
      </c>
      <c r="CP34" s="37" t="s">
        <v>87</v>
      </c>
      <c r="CQ34" s="37" t="e">
        <f t="shared" si="33"/>
        <v>#VALUE!</v>
      </c>
      <c r="CR34" s="37" t="e">
        <f t="shared" si="33"/>
        <v>#VALUE!</v>
      </c>
      <c r="CS34" s="37">
        <v>4.65</v>
      </c>
      <c r="CT34" s="37" t="s">
        <v>116</v>
      </c>
      <c r="CU34" s="37" t="e">
        <f t="shared" si="34"/>
        <v>#VALUE!</v>
      </c>
      <c r="CV34" s="37" t="e">
        <f t="shared" si="34"/>
        <v>#VALUE!</v>
      </c>
      <c r="CW34" s="37" t="e">
        <f t="shared" si="34"/>
        <v>#VALUE!</v>
      </c>
      <c r="CX34" s="37" t="e">
        <f t="shared" si="34"/>
        <v>#VALUE!</v>
      </c>
      <c r="CY34" s="37" t="e">
        <f t="shared" si="34"/>
        <v>#VALUE!</v>
      </c>
    </row>
    <row r="36" spans="4:103" ht="13.5">
      <c r="D36" t="s">
        <v>81</v>
      </c>
      <c r="E36" t="s">
        <v>97</v>
      </c>
      <c r="I36" s="80" t="s">
        <v>83</v>
      </c>
      <c r="J36" s="80"/>
      <c r="K36" s="80"/>
      <c r="L36" s="80"/>
      <c r="M36" s="80"/>
      <c r="N36" s="80" t="s">
        <v>84</v>
      </c>
      <c r="O36" s="80"/>
      <c r="P36" s="80"/>
      <c r="Q36" s="80"/>
      <c r="R36" s="80"/>
      <c r="S36" s="81" t="s">
        <v>85</v>
      </c>
      <c r="T36" s="81"/>
      <c r="U36" s="81"/>
      <c r="V36" s="81"/>
      <c r="W36" s="81"/>
      <c r="Z36" t="s">
        <v>81</v>
      </c>
      <c r="AA36" t="s">
        <v>97</v>
      </c>
      <c r="AE36" s="80" t="s">
        <v>83</v>
      </c>
      <c r="AF36" s="80"/>
      <c r="AG36" s="80"/>
      <c r="AH36" s="80"/>
      <c r="AI36" s="80"/>
      <c r="AJ36" s="80" t="s">
        <v>84</v>
      </c>
      <c r="AK36" s="80"/>
      <c r="AL36" s="80"/>
      <c r="AM36" s="80"/>
      <c r="AN36" s="80"/>
      <c r="AO36" s="81" t="s">
        <v>85</v>
      </c>
      <c r="AP36" s="81"/>
      <c r="AQ36" s="81"/>
      <c r="AR36" s="81"/>
      <c r="AS36" s="81"/>
      <c r="AV36" t="s">
        <v>81</v>
      </c>
      <c r="AW36" t="s">
        <v>97</v>
      </c>
      <c r="BA36" s="80" t="s">
        <v>83</v>
      </c>
      <c r="BB36" s="80"/>
      <c r="BC36" s="80"/>
      <c r="BD36" s="80"/>
      <c r="BE36" s="80"/>
      <c r="BF36" s="80" t="s">
        <v>84</v>
      </c>
      <c r="BG36" s="80"/>
      <c r="BH36" s="80"/>
      <c r="BI36" s="80"/>
      <c r="BJ36" s="80"/>
      <c r="BK36" s="81" t="s">
        <v>85</v>
      </c>
      <c r="BL36" s="81"/>
      <c r="BM36" s="81"/>
      <c r="BN36" s="81"/>
      <c r="BO36" s="81"/>
      <c r="BR36" s="37" t="s">
        <v>81</v>
      </c>
      <c r="BS36" s="37" t="s">
        <v>97</v>
      </c>
      <c r="BT36" s="37"/>
      <c r="BU36" s="37"/>
      <c r="BV36" s="37"/>
      <c r="BW36" s="83" t="s">
        <v>118</v>
      </c>
      <c r="BX36" s="83"/>
      <c r="BY36" s="83"/>
      <c r="BZ36" s="83"/>
      <c r="CA36" s="83"/>
      <c r="CB36" s="40"/>
      <c r="CC36" s="40"/>
      <c r="CD36" s="37" t="s">
        <v>81</v>
      </c>
      <c r="CE36" s="37" t="s">
        <v>97</v>
      </c>
      <c r="CF36" s="37"/>
      <c r="CG36" s="37"/>
      <c r="CH36" s="37"/>
      <c r="CI36" s="83" t="s">
        <v>118</v>
      </c>
      <c r="CJ36" s="83"/>
      <c r="CK36" s="83"/>
      <c r="CL36" s="83"/>
      <c r="CM36" s="83"/>
      <c r="CP36" s="37" t="s">
        <v>81</v>
      </c>
      <c r="CQ36" s="37" t="s">
        <v>97</v>
      </c>
      <c r="CR36" s="37"/>
      <c r="CS36" s="37"/>
      <c r="CT36" s="37"/>
      <c r="CU36" s="83" t="s">
        <v>118</v>
      </c>
      <c r="CV36" s="83"/>
      <c r="CW36" s="83"/>
      <c r="CX36" s="83"/>
      <c r="CY36" s="83"/>
    </row>
    <row r="37" spans="4:103" ht="13.5">
      <c r="D37" s="1" t="s">
        <v>5</v>
      </c>
      <c r="E37" s="1" t="s">
        <v>4</v>
      </c>
      <c r="F37" s="3" t="s">
        <v>46</v>
      </c>
      <c r="G37" s="1" t="s">
        <v>133</v>
      </c>
      <c r="H37" s="1" t="s">
        <v>16</v>
      </c>
      <c r="I37" s="1" t="s">
        <v>1</v>
      </c>
      <c r="J37" s="1" t="s">
        <v>2</v>
      </c>
      <c r="K37" s="1" t="s">
        <v>3</v>
      </c>
      <c r="L37" s="3" t="s">
        <v>6</v>
      </c>
      <c r="M37" s="31" t="s">
        <v>102</v>
      </c>
      <c r="N37" s="1" t="s">
        <v>88</v>
      </c>
      <c r="O37" s="1" t="s">
        <v>89</v>
      </c>
      <c r="P37" s="1" t="s">
        <v>90</v>
      </c>
      <c r="Q37" s="3" t="s">
        <v>91</v>
      </c>
      <c r="R37" s="33" t="s">
        <v>103</v>
      </c>
      <c r="S37" s="1" t="s">
        <v>92</v>
      </c>
      <c r="T37" s="1" t="s">
        <v>93</v>
      </c>
      <c r="U37" s="1" t="s">
        <v>94</v>
      </c>
      <c r="V37" s="3" t="s">
        <v>95</v>
      </c>
      <c r="W37" s="33" t="s">
        <v>104</v>
      </c>
      <c r="Z37" s="1" t="s">
        <v>5</v>
      </c>
      <c r="AA37" s="1" t="s">
        <v>4</v>
      </c>
      <c r="AB37" s="3" t="s">
        <v>46</v>
      </c>
      <c r="AC37" s="1" t="s">
        <v>133</v>
      </c>
      <c r="AD37" s="1" t="s">
        <v>16</v>
      </c>
      <c r="AE37" s="1" t="s">
        <v>1</v>
      </c>
      <c r="AF37" s="1" t="s">
        <v>2</v>
      </c>
      <c r="AG37" s="1" t="s">
        <v>3</v>
      </c>
      <c r="AH37" s="3" t="s">
        <v>6</v>
      </c>
      <c r="AI37" s="31" t="s">
        <v>102</v>
      </c>
      <c r="AJ37" s="1" t="s">
        <v>88</v>
      </c>
      <c r="AK37" s="1" t="s">
        <v>89</v>
      </c>
      <c r="AL37" s="1" t="s">
        <v>90</v>
      </c>
      <c r="AM37" s="3" t="s">
        <v>91</v>
      </c>
      <c r="AN37" s="33" t="s">
        <v>103</v>
      </c>
      <c r="AO37" s="1" t="s">
        <v>92</v>
      </c>
      <c r="AP37" s="1" t="s">
        <v>93</v>
      </c>
      <c r="AQ37" s="1" t="s">
        <v>94</v>
      </c>
      <c r="AR37" s="3" t="s">
        <v>95</v>
      </c>
      <c r="AS37" s="33" t="s">
        <v>104</v>
      </c>
      <c r="AV37" s="1" t="s">
        <v>5</v>
      </c>
      <c r="AW37" s="1" t="s">
        <v>4</v>
      </c>
      <c r="AX37" s="3" t="s">
        <v>46</v>
      </c>
      <c r="AY37" s="1" t="s">
        <v>133</v>
      </c>
      <c r="AZ37" s="1" t="s">
        <v>16</v>
      </c>
      <c r="BA37" s="1" t="s">
        <v>1</v>
      </c>
      <c r="BB37" s="1" t="s">
        <v>2</v>
      </c>
      <c r="BC37" s="1" t="s">
        <v>3</v>
      </c>
      <c r="BD37" s="3" t="s">
        <v>6</v>
      </c>
      <c r="BE37" s="31" t="s">
        <v>102</v>
      </c>
      <c r="BF37" s="1" t="s">
        <v>88</v>
      </c>
      <c r="BG37" s="1" t="s">
        <v>89</v>
      </c>
      <c r="BH37" s="1" t="s">
        <v>90</v>
      </c>
      <c r="BI37" s="3" t="s">
        <v>91</v>
      </c>
      <c r="BJ37" s="33" t="s">
        <v>103</v>
      </c>
      <c r="BK37" s="1" t="s">
        <v>92</v>
      </c>
      <c r="BL37" s="1" t="s">
        <v>93</v>
      </c>
      <c r="BM37" s="1" t="s">
        <v>94</v>
      </c>
      <c r="BN37" s="3" t="s">
        <v>95</v>
      </c>
      <c r="BO37" s="33" t="s">
        <v>104</v>
      </c>
      <c r="BR37" s="37" t="s">
        <v>5</v>
      </c>
      <c r="BS37" s="37" t="s">
        <v>4</v>
      </c>
      <c r="BT37" s="37" t="s">
        <v>46</v>
      </c>
      <c r="BU37" s="37" t="s">
        <v>133</v>
      </c>
      <c r="BV37" s="37" t="s">
        <v>16</v>
      </c>
      <c r="BW37" s="37" t="s">
        <v>1</v>
      </c>
      <c r="BX37" s="37" t="s">
        <v>2</v>
      </c>
      <c r="BY37" s="37" t="s">
        <v>3</v>
      </c>
      <c r="BZ37" s="37" t="s">
        <v>6</v>
      </c>
      <c r="CA37" s="39" t="s">
        <v>102</v>
      </c>
      <c r="CB37" s="40"/>
      <c r="CC37" s="40"/>
      <c r="CD37" s="37" t="s">
        <v>5</v>
      </c>
      <c r="CE37" s="37" t="s">
        <v>4</v>
      </c>
      <c r="CF37" s="37" t="s">
        <v>46</v>
      </c>
      <c r="CG37" s="37" t="s">
        <v>133</v>
      </c>
      <c r="CH37" s="37" t="s">
        <v>16</v>
      </c>
      <c r="CI37" s="37" t="s">
        <v>1</v>
      </c>
      <c r="CJ37" s="37" t="s">
        <v>2</v>
      </c>
      <c r="CK37" s="37" t="s">
        <v>3</v>
      </c>
      <c r="CL37" s="37" t="s">
        <v>6</v>
      </c>
      <c r="CM37" s="39" t="s">
        <v>102</v>
      </c>
      <c r="CP37" s="37" t="s">
        <v>5</v>
      </c>
      <c r="CQ37" s="37" t="s">
        <v>4</v>
      </c>
      <c r="CR37" s="37" t="s">
        <v>46</v>
      </c>
      <c r="CS37" s="37" t="s">
        <v>133</v>
      </c>
      <c r="CT37" s="37" t="s">
        <v>16</v>
      </c>
      <c r="CU37" s="37" t="s">
        <v>1</v>
      </c>
      <c r="CV37" s="37" t="s">
        <v>2</v>
      </c>
      <c r="CW37" s="37" t="s">
        <v>3</v>
      </c>
      <c r="CX37" s="37" t="s">
        <v>6</v>
      </c>
      <c r="CY37" s="39" t="s">
        <v>102</v>
      </c>
    </row>
    <row r="38" spans="4:103" ht="13.5">
      <c r="D38" s="1" t="s">
        <v>87</v>
      </c>
      <c r="E38" s="3" t="str">
        <f>E$6</f>
        <v>?</v>
      </c>
      <c r="F38" s="1" t="e">
        <f>1/(E38^(2/3))</f>
        <v>#VALUE!</v>
      </c>
      <c r="G38" s="1">
        <v>-0.62</v>
      </c>
      <c r="H38" s="1" t="s">
        <v>28</v>
      </c>
      <c r="I38" s="4" t="s">
        <v>13</v>
      </c>
      <c r="J38" s="4" t="s">
        <v>13</v>
      </c>
      <c r="K38" s="4" t="s">
        <v>13</v>
      </c>
      <c r="L38" s="2" t="e">
        <f>J38^2</f>
        <v>#VALUE!</v>
      </c>
      <c r="M38" s="32" t="e">
        <f>I38-L38/(PI()*9)</f>
        <v>#VALUE!</v>
      </c>
      <c r="N38" s="4" t="s">
        <v>13</v>
      </c>
      <c r="O38" s="4" t="s">
        <v>13</v>
      </c>
      <c r="P38" s="4" t="s">
        <v>13</v>
      </c>
      <c r="Q38" s="2" t="e">
        <f>O38^2</f>
        <v>#VALUE!</v>
      </c>
      <c r="R38" s="32" t="e">
        <f>N38-Q38/(PI()*9)</f>
        <v>#VALUE!</v>
      </c>
      <c r="S38" s="4" t="s">
        <v>13</v>
      </c>
      <c r="T38" s="4" t="s">
        <v>13</v>
      </c>
      <c r="U38" s="4" t="s">
        <v>13</v>
      </c>
      <c r="V38" s="2" t="e">
        <f>T38^2</f>
        <v>#VALUE!</v>
      </c>
      <c r="W38" s="32" t="e">
        <f>S38-V38/(PI()*9)</f>
        <v>#VALUE!</v>
      </c>
      <c r="Z38" s="1" t="s">
        <v>87</v>
      </c>
      <c r="AA38" s="3" t="str">
        <f>AA$6</f>
        <v>?</v>
      </c>
      <c r="AB38" s="1" t="e">
        <f>1/(AA38^(2/3))</f>
        <v>#VALUE!</v>
      </c>
      <c r="AC38" s="1">
        <v>-0.62</v>
      </c>
      <c r="AD38" s="1" t="s">
        <v>28</v>
      </c>
      <c r="AE38" s="4" t="s">
        <v>13</v>
      </c>
      <c r="AF38" s="4" t="s">
        <v>13</v>
      </c>
      <c r="AG38" s="4" t="s">
        <v>13</v>
      </c>
      <c r="AH38" s="2" t="e">
        <f>AF38^2</f>
        <v>#VALUE!</v>
      </c>
      <c r="AI38" s="32" t="e">
        <f>AE38-AH38/(PI()*9)</f>
        <v>#VALUE!</v>
      </c>
      <c r="AJ38" s="4" t="s">
        <v>13</v>
      </c>
      <c r="AK38" s="4" t="s">
        <v>13</v>
      </c>
      <c r="AL38" s="4" t="s">
        <v>13</v>
      </c>
      <c r="AM38" s="2" t="e">
        <f>AK38^2</f>
        <v>#VALUE!</v>
      </c>
      <c r="AN38" s="32" t="e">
        <f>AJ38-AM38/(PI()*9)</f>
        <v>#VALUE!</v>
      </c>
      <c r="AO38" s="4" t="s">
        <v>13</v>
      </c>
      <c r="AP38" s="4" t="s">
        <v>13</v>
      </c>
      <c r="AQ38" s="4" t="s">
        <v>13</v>
      </c>
      <c r="AR38" s="2" t="e">
        <f>AP38^2</f>
        <v>#VALUE!</v>
      </c>
      <c r="AS38" s="32" t="e">
        <f>AO38-AR38/(PI()*9)</f>
        <v>#VALUE!</v>
      </c>
      <c r="AV38" s="1" t="s">
        <v>87</v>
      </c>
      <c r="AW38" s="3" t="e">
        <f>AW$6</f>
        <v>#VALUE!</v>
      </c>
      <c r="AX38" s="3" t="e">
        <f>AX$6</f>
        <v>#VALUE!</v>
      </c>
      <c r="AY38" s="1">
        <v>-0.62</v>
      </c>
      <c r="AZ38" s="1" t="s">
        <v>116</v>
      </c>
      <c r="BA38" s="3" t="e">
        <f aca="true" t="shared" si="35" ref="BA38:BO41">AE38-I38</f>
        <v>#VALUE!</v>
      </c>
      <c r="BB38" s="3" t="e">
        <f t="shared" si="35"/>
        <v>#VALUE!</v>
      </c>
      <c r="BC38" s="3" t="e">
        <f t="shared" si="35"/>
        <v>#VALUE!</v>
      </c>
      <c r="BD38" s="3" t="e">
        <f t="shared" si="35"/>
        <v>#VALUE!</v>
      </c>
      <c r="BE38" s="3" t="e">
        <f t="shared" si="35"/>
        <v>#VALUE!</v>
      </c>
      <c r="BF38" s="3" t="e">
        <f t="shared" si="35"/>
        <v>#VALUE!</v>
      </c>
      <c r="BG38" s="3" t="e">
        <f t="shared" si="35"/>
        <v>#VALUE!</v>
      </c>
      <c r="BH38" s="3" t="e">
        <f t="shared" si="35"/>
        <v>#VALUE!</v>
      </c>
      <c r="BI38" s="3" t="e">
        <f t="shared" si="35"/>
        <v>#VALUE!</v>
      </c>
      <c r="BJ38" s="3" t="e">
        <f t="shared" si="35"/>
        <v>#VALUE!</v>
      </c>
      <c r="BK38" s="3" t="e">
        <f t="shared" si="35"/>
        <v>#VALUE!</v>
      </c>
      <c r="BL38" s="3" t="e">
        <f t="shared" si="35"/>
        <v>#VALUE!</v>
      </c>
      <c r="BM38" s="3" t="e">
        <f t="shared" si="35"/>
        <v>#VALUE!</v>
      </c>
      <c r="BN38" s="3" t="e">
        <f t="shared" si="35"/>
        <v>#VALUE!</v>
      </c>
      <c r="BO38" s="3" t="e">
        <f t="shared" si="35"/>
        <v>#VALUE!</v>
      </c>
      <c r="BR38" s="37" t="s">
        <v>87</v>
      </c>
      <c r="BS38" s="37" t="str">
        <f aca="true" t="shared" si="36" ref="BS38:BT41">E38</f>
        <v>?</v>
      </c>
      <c r="BT38" s="37" t="e">
        <f t="shared" si="36"/>
        <v>#VALUE!</v>
      </c>
      <c r="BU38" s="37">
        <v>-0.62</v>
      </c>
      <c r="BV38" s="37" t="s">
        <v>116</v>
      </c>
      <c r="BW38" s="37" t="e">
        <f aca="true" t="shared" si="37" ref="BW38:CA41">I38-N38-S38</f>
        <v>#VALUE!</v>
      </c>
      <c r="BX38" s="37" t="e">
        <f t="shared" si="37"/>
        <v>#VALUE!</v>
      </c>
      <c r="BY38" s="37" t="e">
        <f t="shared" si="37"/>
        <v>#VALUE!</v>
      </c>
      <c r="BZ38" s="37" t="e">
        <f t="shared" si="37"/>
        <v>#VALUE!</v>
      </c>
      <c r="CA38" s="37" t="e">
        <f t="shared" si="37"/>
        <v>#VALUE!</v>
      </c>
      <c r="CB38" s="40"/>
      <c r="CC38" s="40"/>
      <c r="CD38" s="37" t="s">
        <v>87</v>
      </c>
      <c r="CE38" s="37" t="str">
        <f aca="true" t="shared" si="38" ref="CE38:CF41">AA38</f>
        <v>?</v>
      </c>
      <c r="CF38" s="37" t="e">
        <f t="shared" si="38"/>
        <v>#VALUE!</v>
      </c>
      <c r="CG38" s="37">
        <v>-0.62</v>
      </c>
      <c r="CH38" s="37" t="s">
        <v>116</v>
      </c>
      <c r="CI38" s="37" t="e">
        <f aca="true" t="shared" si="39" ref="CI38:CM41">AE38-AJ38-AO38</f>
        <v>#VALUE!</v>
      </c>
      <c r="CJ38" s="37" t="e">
        <f t="shared" si="39"/>
        <v>#VALUE!</v>
      </c>
      <c r="CK38" s="37" t="e">
        <f t="shared" si="39"/>
        <v>#VALUE!</v>
      </c>
      <c r="CL38" s="37" t="e">
        <f t="shared" si="39"/>
        <v>#VALUE!</v>
      </c>
      <c r="CM38" s="37" t="e">
        <f t="shared" si="39"/>
        <v>#VALUE!</v>
      </c>
      <c r="CP38" s="37" t="s">
        <v>87</v>
      </c>
      <c r="CQ38" s="37" t="e">
        <f aca="true" t="shared" si="40" ref="CQ38:CR41">AW38</f>
        <v>#VALUE!</v>
      </c>
      <c r="CR38" s="37" t="e">
        <f t="shared" si="40"/>
        <v>#VALUE!</v>
      </c>
      <c r="CS38" s="37">
        <v>-0.62</v>
      </c>
      <c r="CT38" s="37" t="s">
        <v>116</v>
      </c>
      <c r="CU38" s="37" t="e">
        <f aca="true" t="shared" si="41" ref="CU38:CY41">BA38-BF38-BK38</f>
        <v>#VALUE!</v>
      </c>
      <c r="CV38" s="37" t="e">
        <f t="shared" si="41"/>
        <v>#VALUE!</v>
      </c>
      <c r="CW38" s="37" t="e">
        <f t="shared" si="41"/>
        <v>#VALUE!</v>
      </c>
      <c r="CX38" s="37" t="e">
        <f t="shared" si="41"/>
        <v>#VALUE!</v>
      </c>
      <c r="CY38" s="37" t="e">
        <f t="shared" si="41"/>
        <v>#VALUE!</v>
      </c>
    </row>
    <row r="39" spans="4:103" ht="13.5">
      <c r="D39" s="1" t="s">
        <v>87</v>
      </c>
      <c r="E39" s="3" t="str">
        <f>E$8</f>
        <v>?</v>
      </c>
      <c r="F39" s="1" t="e">
        <f>1/(E39^(2/3))</f>
        <v>#VALUE!</v>
      </c>
      <c r="G39" s="1">
        <v>1.39</v>
      </c>
      <c r="H39" s="1" t="s">
        <v>28</v>
      </c>
      <c r="I39" s="4" t="s">
        <v>13</v>
      </c>
      <c r="J39" s="4" t="s">
        <v>13</v>
      </c>
      <c r="K39" s="4" t="s">
        <v>13</v>
      </c>
      <c r="L39" s="2" t="e">
        <f>J39^2</f>
        <v>#VALUE!</v>
      </c>
      <c r="M39" s="32" t="e">
        <f>I39-L39/(PI()*9)</f>
        <v>#VALUE!</v>
      </c>
      <c r="N39" s="4" t="s">
        <v>13</v>
      </c>
      <c r="O39" s="4" t="s">
        <v>13</v>
      </c>
      <c r="P39" s="4" t="s">
        <v>13</v>
      </c>
      <c r="Q39" s="2" t="e">
        <f>O39^2</f>
        <v>#VALUE!</v>
      </c>
      <c r="R39" s="32" t="e">
        <f>N39-Q39/(PI()*9)</f>
        <v>#VALUE!</v>
      </c>
      <c r="S39" s="4" t="s">
        <v>13</v>
      </c>
      <c r="T39" s="4" t="s">
        <v>13</v>
      </c>
      <c r="U39" s="4" t="s">
        <v>13</v>
      </c>
      <c r="V39" s="2" t="e">
        <f>T39^2</f>
        <v>#VALUE!</v>
      </c>
      <c r="W39" s="32" t="e">
        <f>S39-V39/(PI()*9)</f>
        <v>#VALUE!</v>
      </c>
      <c r="Z39" s="1" t="s">
        <v>87</v>
      </c>
      <c r="AA39" s="3" t="str">
        <f>AA$8</f>
        <v>?</v>
      </c>
      <c r="AB39" s="1" t="e">
        <f>1/(AA39^(2/3))</f>
        <v>#VALUE!</v>
      </c>
      <c r="AC39" s="1">
        <v>1.39</v>
      </c>
      <c r="AD39" s="1" t="s">
        <v>28</v>
      </c>
      <c r="AE39" s="4" t="s">
        <v>13</v>
      </c>
      <c r="AF39" s="4" t="s">
        <v>13</v>
      </c>
      <c r="AG39" s="4" t="s">
        <v>13</v>
      </c>
      <c r="AH39" s="2" t="e">
        <f>AF39^2</f>
        <v>#VALUE!</v>
      </c>
      <c r="AI39" s="32" t="e">
        <f>AE39-AH39/(PI()*9)</f>
        <v>#VALUE!</v>
      </c>
      <c r="AJ39" s="4" t="s">
        <v>13</v>
      </c>
      <c r="AK39" s="4" t="s">
        <v>13</v>
      </c>
      <c r="AL39" s="4" t="s">
        <v>13</v>
      </c>
      <c r="AM39" s="2" t="e">
        <f>AK39^2</f>
        <v>#VALUE!</v>
      </c>
      <c r="AN39" s="32" t="e">
        <f>AJ39-AM39/(PI()*9)</f>
        <v>#VALUE!</v>
      </c>
      <c r="AO39" s="4" t="s">
        <v>13</v>
      </c>
      <c r="AP39" s="4" t="s">
        <v>13</v>
      </c>
      <c r="AQ39" s="4" t="s">
        <v>13</v>
      </c>
      <c r="AR39" s="2" t="e">
        <f>AP39^2</f>
        <v>#VALUE!</v>
      </c>
      <c r="AS39" s="32" t="e">
        <f>AO39-AR39/(PI()*9)</f>
        <v>#VALUE!</v>
      </c>
      <c r="AV39" s="1" t="s">
        <v>87</v>
      </c>
      <c r="AW39" s="3" t="e">
        <f>AW$8</f>
        <v>#VALUE!</v>
      </c>
      <c r="AX39" s="3" t="e">
        <f>AX$8</f>
        <v>#VALUE!</v>
      </c>
      <c r="AY39" s="1">
        <v>1.39</v>
      </c>
      <c r="AZ39" s="1" t="s">
        <v>116</v>
      </c>
      <c r="BA39" s="3" t="e">
        <f t="shared" si="35"/>
        <v>#VALUE!</v>
      </c>
      <c r="BB39" s="3" t="e">
        <f t="shared" si="35"/>
        <v>#VALUE!</v>
      </c>
      <c r="BC39" s="3" t="e">
        <f t="shared" si="35"/>
        <v>#VALUE!</v>
      </c>
      <c r="BD39" s="3" t="e">
        <f t="shared" si="35"/>
        <v>#VALUE!</v>
      </c>
      <c r="BE39" s="3" t="e">
        <f t="shared" si="35"/>
        <v>#VALUE!</v>
      </c>
      <c r="BF39" s="3" t="e">
        <f t="shared" si="35"/>
        <v>#VALUE!</v>
      </c>
      <c r="BG39" s="3" t="e">
        <f t="shared" si="35"/>
        <v>#VALUE!</v>
      </c>
      <c r="BH39" s="3" t="e">
        <f t="shared" si="35"/>
        <v>#VALUE!</v>
      </c>
      <c r="BI39" s="3" t="e">
        <f t="shared" si="35"/>
        <v>#VALUE!</v>
      </c>
      <c r="BJ39" s="3" t="e">
        <f t="shared" si="35"/>
        <v>#VALUE!</v>
      </c>
      <c r="BK39" s="3" t="e">
        <f t="shared" si="35"/>
        <v>#VALUE!</v>
      </c>
      <c r="BL39" s="3" t="e">
        <f t="shared" si="35"/>
        <v>#VALUE!</v>
      </c>
      <c r="BM39" s="3" t="e">
        <f t="shared" si="35"/>
        <v>#VALUE!</v>
      </c>
      <c r="BN39" s="3" t="e">
        <f t="shared" si="35"/>
        <v>#VALUE!</v>
      </c>
      <c r="BO39" s="3" t="e">
        <f t="shared" si="35"/>
        <v>#VALUE!</v>
      </c>
      <c r="BR39" s="37" t="s">
        <v>87</v>
      </c>
      <c r="BS39" s="37" t="str">
        <f t="shared" si="36"/>
        <v>?</v>
      </c>
      <c r="BT39" s="37" t="e">
        <f t="shared" si="36"/>
        <v>#VALUE!</v>
      </c>
      <c r="BU39" s="37">
        <v>1.39</v>
      </c>
      <c r="BV39" s="37" t="s">
        <v>116</v>
      </c>
      <c r="BW39" s="37" t="e">
        <f t="shared" si="37"/>
        <v>#VALUE!</v>
      </c>
      <c r="BX39" s="37" t="e">
        <f t="shared" si="37"/>
        <v>#VALUE!</v>
      </c>
      <c r="BY39" s="37" t="e">
        <f t="shared" si="37"/>
        <v>#VALUE!</v>
      </c>
      <c r="BZ39" s="37" t="e">
        <f t="shared" si="37"/>
        <v>#VALUE!</v>
      </c>
      <c r="CA39" s="37" t="e">
        <f t="shared" si="37"/>
        <v>#VALUE!</v>
      </c>
      <c r="CB39" s="40"/>
      <c r="CC39" s="40"/>
      <c r="CD39" s="37" t="s">
        <v>87</v>
      </c>
      <c r="CE39" s="37" t="str">
        <f t="shared" si="38"/>
        <v>?</v>
      </c>
      <c r="CF39" s="37" t="e">
        <f t="shared" si="38"/>
        <v>#VALUE!</v>
      </c>
      <c r="CG39" s="37">
        <v>1.39</v>
      </c>
      <c r="CH39" s="37" t="s">
        <v>116</v>
      </c>
      <c r="CI39" s="37" t="e">
        <f t="shared" si="39"/>
        <v>#VALUE!</v>
      </c>
      <c r="CJ39" s="37" t="e">
        <f t="shared" si="39"/>
        <v>#VALUE!</v>
      </c>
      <c r="CK39" s="37" t="e">
        <f t="shared" si="39"/>
        <v>#VALUE!</v>
      </c>
      <c r="CL39" s="37" t="e">
        <f t="shared" si="39"/>
        <v>#VALUE!</v>
      </c>
      <c r="CM39" s="37" t="e">
        <f t="shared" si="39"/>
        <v>#VALUE!</v>
      </c>
      <c r="CP39" s="37" t="s">
        <v>87</v>
      </c>
      <c r="CQ39" s="37" t="e">
        <f t="shared" si="40"/>
        <v>#VALUE!</v>
      </c>
      <c r="CR39" s="37" t="e">
        <f t="shared" si="40"/>
        <v>#VALUE!</v>
      </c>
      <c r="CS39" s="37">
        <v>1.39</v>
      </c>
      <c r="CT39" s="37" t="s">
        <v>116</v>
      </c>
      <c r="CU39" s="37" t="e">
        <f t="shared" si="41"/>
        <v>#VALUE!</v>
      </c>
      <c r="CV39" s="37" t="e">
        <f t="shared" si="41"/>
        <v>#VALUE!</v>
      </c>
      <c r="CW39" s="37" t="e">
        <f t="shared" si="41"/>
        <v>#VALUE!</v>
      </c>
      <c r="CX39" s="37" t="e">
        <f t="shared" si="41"/>
        <v>#VALUE!</v>
      </c>
      <c r="CY39" s="37" t="e">
        <f t="shared" si="41"/>
        <v>#VALUE!</v>
      </c>
    </row>
    <row r="40" spans="4:103" ht="13.5">
      <c r="D40" s="1" t="s">
        <v>87</v>
      </c>
      <c r="E40" s="3" t="str">
        <f>E$10</f>
        <v>?</v>
      </c>
      <c r="F40" s="1" t="e">
        <f>1/(E40^(2/3))</f>
        <v>#VALUE!</v>
      </c>
      <c r="G40" s="1">
        <v>2.94</v>
      </c>
      <c r="H40" s="1" t="s">
        <v>28</v>
      </c>
      <c r="I40" s="4" t="s">
        <v>13</v>
      </c>
      <c r="J40" s="4" t="s">
        <v>13</v>
      </c>
      <c r="K40" s="4" t="s">
        <v>13</v>
      </c>
      <c r="L40" s="2" t="e">
        <f>J40^2</f>
        <v>#VALUE!</v>
      </c>
      <c r="M40" s="32" t="e">
        <f>I40-L40/(PI()*9)</f>
        <v>#VALUE!</v>
      </c>
      <c r="N40" s="4" t="s">
        <v>13</v>
      </c>
      <c r="O40" s="4" t="s">
        <v>13</v>
      </c>
      <c r="P40" s="4" t="s">
        <v>13</v>
      </c>
      <c r="Q40" s="2" t="e">
        <f>O40^2</f>
        <v>#VALUE!</v>
      </c>
      <c r="R40" s="32" t="e">
        <f>N40-Q40/(PI()*9)</f>
        <v>#VALUE!</v>
      </c>
      <c r="S40" s="4" t="s">
        <v>13</v>
      </c>
      <c r="T40" s="4" t="s">
        <v>13</v>
      </c>
      <c r="U40" s="4" t="s">
        <v>13</v>
      </c>
      <c r="V40" s="2" t="e">
        <f>T40^2</f>
        <v>#VALUE!</v>
      </c>
      <c r="W40" s="32" t="e">
        <f>S40-V40/(PI()*9)</f>
        <v>#VALUE!</v>
      </c>
      <c r="Z40" s="1" t="s">
        <v>87</v>
      </c>
      <c r="AA40" s="3" t="str">
        <f>AA$10</f>
        <v>?</v>
      </c>
      <c r="AB40" s="1" t="e">
        <f>1/(AA40^(2/3))</f>
        <v>#VALUE!</v>
      </c>
      <c r="AC40" s="1">
        <v>2.94</v>
      </c>
      <c r="AD40" s="1" t="s">
        <v>28</v>
      </c>
      <c r="AE40" s="4" t="s">
        <v>13</v>
      </c>
      <c r="AF40" s="4" t="s">
        <v>13</v>
      </c>
      <c r="AG40" s="4" t="s">
        <v>13</v>
      </c>
      <c r="AH40" s="2" t="e">
        <f>AF40^2</f>
        <v>#VALUE!</v>
      </c>
      <c r="AI40" s="32" t="e">
        <f>AE40-AH40/(PI()*9)</f>
        <v>#VALUE!</v>
      </c>
      <c r="AJ40" s="4" t="s">
        <v>13</v>
      </c>
      <c r="AK40" s="4" t="s">
        <v>13</v>
      </c>
      <c r="AL40" s="4" t="s">
        <v>13</v>
      </c>
      <c r="AM40" s="2" t="e">
        <f>AK40^2</f>
        <v>#VALUE!</v>
      </c>
      <c r="AN40" s="32" t="e">
        <f>AJ40-AM40/(PI()*9)</f>
        <v>#VALUE!</v>
      </c>
      <c r="AO40" s="4" t="s">
        <v>13</v>
      </c>
      <c r="AP40" s="4" t="s">
        <v>13</v>
      </c>
      <c r="AQ40" s="4" t="s">
        <v>13</v>
      </c>
      <c r="AR40" s="2" t="e">
        <f>AP40^2</f>
        <v>#VALUE!</v>
      </c>
      <c r="AS40" s="32" t="e">
        <f>AO40-AR40/(PI()*9)</f>
        <v>#VALUE!</v>
      </c>
      <c r="AV40" s="1" t="s">
        <v>87</v>
      </c>
      <c r="AW40" s="3" t="e">
        <f>AW$10</f>
        <v>#VALUE!</v>
      </c>
      <c r="AX40" s="3" t="e">
        <f>AX$10</f>
        <v>#VALUE!</v>
      </c>
      <c r="AY40" s="1">
        <v>2.94</v>
      </c>
      <c r="AZ40" s="1" t="s">
        <v>116</v>
      </c>
      <c r="BA40" s="3" t="e">
        <f t="shared" si="35"/>
        <v>#VALUE!</v>
      </c>
      <c r="BB40" s="3" t="e">
        <f t="shared" si="35"/>
        <v>#VALUE!</v>
      </c>
      <c r="BC40" s="3" t="e">
        <f t="shared" si="35"/>
        <v>#VALUE!</v>
      </c>
      <c r="BD40" s="3" t="e">
        <f t="shared" si="35"/>
        <v>#VALUE!</v>
      </c>
      <c r="BE40" s="3" t="e">
        <f t="shared" si="35"/>
        <v>#VALUE!</v>
      </c>
      <c r="BF40" s="3" t="e">
        <f t="shared" si="35"/>
        <v>#VALUE!</v>
      </c>
      <c r="BG40" s="3" t="e">
        <f t="shared" si="35"/>
        <v>#VALUE!</v>
      </c>
      <c r="BH40" s="3" t="e">
        <f t="shared" si="35"/>
        <v>#VALUE!</v>
      </c>
      <c r="BI40" s="3" t="e">
        <f t="shared" si="35"/>
        <v>#VALUE!</v>
      </c>
      <c r="BJ40" s="3" t="e">
        <f t="shared" si="35"/>
        <v>#VALUE!</v>
      </c>
      <c r="BK40" s="3" t="e">
        <f t="shared" si="35"/>
        <v>#VALUE!</v>
      </c>
      <c r="BL40" s="3" t="e">
        <f t="shared" si="35"/>
        <v>#VALUE!</v>
      </c>
      <c r="BM40" s="3" t="e">
        <f t="shared" si="35"/>
        <v>#VALUE!</v>
      </c>
      <c r="BN40" s="3" t="e">
        <f t="shared" si="35"/>
        <v>#VALUE!</v>
      </c>
      <c r="BO40" s="3" t="e">
        <f t="shared" si="35"/>
        <v>#VALUE!</v>
      </c>
      <c r="BR40" s="37" t="s">
        <v>87</v>
      </c>
      <c r="BS40" s="37" t="str">
        <f t="shared" si="36"/>
        <v>?</v>
      </c>
      <c r="BT40" s="37" t="e">
        <f t="shared" si="36"/>
        <v>#VALUE!</v>
      </c>
      <c r="BU40" s="37">
        <v>2.94</v>
      </c>
      <c r="BV40" s="37" t="s">
        <v>116</v>
      </c>
      <c r="BW40" s="37" t="e">
        <f t="shared" si="37"/>
        <v>#VALUE!</v>
      </c>
      <c r="BX40" s="37" t="e">
        <f t="shared" si="37"/>
        <v>#VALUE!</v>
      </c>
      <c r="BY40" s="37" t="e">
        <f t="shared" si="37"/>
        <v>#VALUE!</v>
      </c>
      <c r="BZ40" s="37" t="e">
        <f t="shared" si="37"/>
        <v>#VALUE!</v>
      </c>
      <c r="CA40" s="37" t="e">
        <f t="shared" si="37"/>
        <v>#VALUE!</v>
      </c>
      <c r="CB40" s="40"/>
      <c r="CC40" s="40"/>
      <c r="CD40" s="37" t="s">
        <v>87</v>
      </c>
      <c r="CE40" s="37" t="str">
        <f t="shared" si="38"/>
        <v>?</v>
      </c>
      <c r="CF40" s="37" t="e">
        <f t="shared" si="38"/>
        <v>#VALUE!</v>
      </c>
      <c r="CG40" s="37">
        <v>2.94</v>
      </c>
      <c r="CH40" s="37" t="s">
        <v>116</v>
      </c>
      <c r="CI40" s="37" t="e">
        <f t="shared" si="39"/>
        <v>#VALUE!</v>
      </c>
      <c r="CJ40" s="37" t="e">
        <f t="shared" si="39"/>
        <v>#VALUE!</v>
      </c>
      <c r="CK40" s="37" t="e">
        <f t="shared" si="39"/>
        <v>#VALUE!</v>
      </c>
      <c r="CL40" s="37" t="e">
        <f t="shared" si="39"/>
        <v>#VALUE!</v>
      </c>
      <c r="CM40" s="37" t="e">
        <f t="shared" si="39"/>
        <v>#VALUE!</v>
      </c>
      <c r="CP40" s="37" t="s">
        <v>87</v>
      </c>
      <c r="CQ40" s="37" t="e">
        <f t="shared" si="40"/>
        <v>#VALUE!</v>
      </c>
      <c r="CR40" s="37" t="e">
        <f t="shared" si="40"/>
        <v>#VALUE!</v>
      </c>
      <c r="CS40" s="37">
        <v>2.94</v>
      </c>
      <c r="CT40" s="37" t="s">
        <v>116</v>
      </c>
      <c r="CU40" s="37" t="e">
        <f t="shared" si="41"/>
        <v>#VALUE!</v>
      </c>
      <c r="CV40" s="37" t="e">
        <f t="shared" si="41"/>
        <v>#VALUE!</v>
      </c>
      <c r="CW40" s="37" t="e">
        <f t="shared" si="41"/>
        <v>#VALUE!</v>
      </c>
      <c r="CX40" s="37" t="e">
        <f t="shared" si="41"/>
        <v>#VALUE!</v>
      </c>
      <c r="CY40" s="37" t="e">
        <f t="shared" si="41"/>
        <v>#VALUE!</v>
      </c>
    </row>
    <row r="41" spans="4:103" ht="13.5">
      <c r="D41" s="1" t="s">
        <v>87</v>
      </c>
      <c r="E41" s="3" t="str">
        <f>E$12</f>
        <v>?</v>
      </c>
      <c r="F41" s="1" t="e">
        <f>1/(E41^(2/3))</f>
        <v>#VALUE!</v>
      </c>
      <c r="G41" s="1">
        <v>4.65</v>
      </c>
      <c r="H41" s="1" t="s">
        <v>28</v>
      </c>
      <c r="I41" s="4" t="s">
        <v>13</v>
      </c>
      <c r="J41" s="4" t="s">
        <v>13</v>
      </c>
      <c r="K41" s="4" t="s">
        <v>13</v>
      </c>
      <c r="L41" s="2" t="e">
        <f>J41^2</f>
        <v>#VALUE!</v>
      </c>
      <c r="M41" s="32" t="e">
        <f>I41-L41/(PI()*9)</f>
        <v>#VALUE!</v>
      </c>
      <c r="N41" s="4" t="s">
        <v>13</v>
      </c>
      <c r="O41" s="4" t="s">
        <v>13</v>
      </c>
      <c r="P41" s="4" t="s">
        <v>13</v>
      </c>
      <c r="Q41" s="2" t="e">
        <f>O41^2</f>
        <v>#VALUE!</v>
      </c>
      <c r="R41" s="32" t="e">
        <f>N41-Q41/(PI()*9)</f>
        <v>#VALUE!</v>
      </c>
      <c r="S41" s="4" t="s">
        <v>13</v>
      </c>
      <c r="T41" s="4" t="s">
        <v>13</v>
      </c>
      <c r="U41" s="4" t="s">
        <v>13</v>
      </c>
      <c r="V41" s="2" t="e">
        <f>T41^2</f>
        <v>#VALUE!</v>
      </c>
      <c r="W41" s="32" t="e">
        <f>S41-V41/(PI()*9)</f>
        <v>#VALUE!</v>
      </c>
      <c r="Z41" s="1" t="s">
        <v>87</v>
      </c>
      <c r="AA41" s="3" t="str">
        <f>AA$12</f>
        <v>?</v>
      </c>
      <c r="AB41" s="1" t="e">
        <f>1/(AA41^(2/3))</f>
        <v>#VALUE!</v>
      </c>
      <c r="AC41" s="1">
        <v>4.65</v>
      </c>
      <c r="AD41" s="1" t="s">
        <v>28</v>
      </c>
      <c r="AE41" s="4" t="s">
        <v>13</v>
      </c>
      <c r="AF41" s="4" t="s">
        <v>13</v>
      </c>
      <c r="AG41" s="4" t="s">
        <v>13</v>
      </c>
      <c r="AH41" s="2" t="e">
        <f>AF41^2</f>
        <v>#VALUE!</v>
      </c>
      <c r="AI41" s="32" t="e">
        <f>AE41-AH41/(PI()*9)</f>
        <v>#VALUE!</v>
      </c>
      <c r="AJ41" s="4" t="s">
        <v>13</v>
      </c>
      <c r="AK41" s="4" t="s">
        <v>13</v>
      </c>
      <c r="AL41" s="4" t="s">
        <v>13</v>
      </c>
      <c r="AM41" s="2" t="e">
        <f>AK41^2</f>
        <v>#VALUE!</v>
      </c>
      <c r="AN41" s="32" t="e">
        <f>AJ41-AM41/(PI()*9)</f>
        <v>#VALUE!</v>
      </c>
      <c r="AO41" s="4" t="s">
        <v>13</v>
      </c>
      <c r="AP41" s="4" t="s">
        <v>13</v>
      </c>
      <c r="AQ41" s="4" t="s">
        <v>13</v>
      </c>
      <c r="AR41" s="2" t="e">
        <f>AP41^2</f>
        <v>#VALUE!</v>
      </c>
      <c r="AS41" s="32" t="e">
        <f>AO41-AR41/(PI()*9)</f>
        <v>#VALUE!</v>
      </c>
      <c r="AV41" s="1" t="s">
        <v>87</v>
      </c>
      <c r="AW41" s="3" t="e">
        <f>AW$12</f>
        <v>#VALUE!</v>
      </c>
      <c r="AX41" s="3" t="e">
        <f>AX$12</f>
        <v>#VALUE!</v>
      </c>
      <c r="AY41" s="1">
        <v>4.65</v>
      </c>
      <c r="AZ41" s="1" t="s">
        <v>163</v>
      </c>
      <c r="BA41" s="3" t="e">
        <f t="shared" si="35"/>
        <v>#VALUE!</v>
      </c>
      <c r="BB41" s="3" t="e">
        <f t="shared" si="35"/>
        <v>#VALUE!</v>
      </c>
      <c r="BC41" s="3" t="e">
        <f t="shared" si="35"/>
        <v>#VALUE!</v>
      </c>
      <c r="BD41" s="3" t="e">
        <f t="shared" si="35"/>
        <v>#VALUE!</v>
      </c>
      <c r="BE41" s="3" t="e">
        <f t="shared" si="35"/>
        <v>#VALUE!</v>
      </c>
      <c r="BF41" s="3" t="e">
        <f t="shared" si="35"/>
        <v>#VALUE!</v>
      </c>
      <c r="BG41" s="3" t="e">
        <f t="shared" si="35"/>
        <v>#VALUE!</v>
      </c>
      <c r="BH41" s="3" t="e">
        <f t="shared" si="35"/>
        <v>#VALUE!</v>
      </c>
      <c r="BI41" s="3" t="e">
        <f t="shared" si="35"/>
        <v>#VALUE!</v>
      </c>
      <c r="BJ41" s="3" t="e">
        <f t="shared" si="35"/>
        <v>#VALUE!</v>
      </c>
      <c r="BK41" s="3" t="e">
        <f t="shared" si="35"/>
        <v>#VALUE!</v>
      </c>
      <c r="BL41" s="3" t="e">
        <f t="shared" si="35"/>
        <v>#VALUE!</v>
      </c>
      <c r="BM41" s="3" t="e">
        <f t="shared" si="35"/>
        <v>#VALUE!</v>
      </c>
      <c r="BN41" s="3" t="e">
        <f t="shared" si="35"/>
        <v>#VALUE!</v>
      </c>
      <c r="BO41" s="3" t="e">
        <f t="shared" si="35"/>
        <v>#VALUE!</v>
      </c>
      <c r="BR41" s="37" t="s">
        <v>87</v>
      </c>
      <c r="BS41" s="37" t="str">
        <f t="shared" si="36"/>
        <v>?</v>
      </c>
      <c r="BT41" s="37" t="e">
        <f t="shared" si="36"/>
        <v>#VALUE!</v>
      </c>
      <c r="BU41" s="37">
        <v>4.65</v>
      </c>
      <c r="BV41" s="37" t="s">
        <v>116</v>
      </c>
      <c r="BW41" s="37" t="e">
        <f t="shared" si="37"/>
        <v>#VALUE!</v>
      </c>
      <c r="BX41" s="37" t="e">
        <f t="shared" si="37"/>
        <v>#VALUE!</v>
      </c>
      <c r="BY41" s="37" t="e">
        <f t="shared" si="37"/>
        <v>#VALUE!</v>
      </c>
      <c r="BZ41" s="37" t="e">
        <f t="shared" si="37"/>
        <v>#VALUE!</v>
      </c>
      <c r="CA41" s="37" t="e">
        <f t="shared" si="37"/>
        <v>#VALUE!</v>
      </c>
      <c r="CB41" s="40"/>
      <c r="CC41" s="40"/>
      <c r="CD41" s="37" t="s">
        <v>87</v>
      </c>
      <c r="CE41" s="37" t="str">
        <f t="shared" si="38"/>
        <v>?</v>
      </c>
      <c r="CF41" s="37" t="e">
        <f t="shared" si="38"/>
        <v>#VALUE!</v>
      </c>
      <c r="CG41" s="37">
        <v>4.65</v>
      </c>
      <c r="CH41" s="37" t="s">
        <v>116</v>
      </c>
      <c r="CI41" s="37" t="e">
        <f t="shared" si="39"/>
        <v>#VALUE!</v>
      </c>
      <c r="CJ41" s="37" t="e">
        <f t="shared" si="39"/>
        <v>#VALUE!</v>
      </c>
      <c r="CK41" s="37" t="e">
        <f t="shared" si="39"/>
        <v>#VALUE!</v>
      </c>
      <c r="CL41" s="37" t="e">
        <f t="shared" si="39"/>
        <v>#VALUE!</v>
      </c>
      <c r="CM41" s="37" t="e">
        <f t="shared" si="39"/>
        <v>#VALUE!</v>
      </c>
      <c r="CP41" s="37" t="s">
        <v>87</v>
      </c>
      <c r="CQ41" s="37" t="e">
        <f t="shared" si="40"/>
        <v>#VALUE!</v>
      </c>
      <c r="CR41" s="37" t="e">
        <f t="shared" si="40"/>
        <v>#VALUE!</v>
      </c>
      <c r="CS41" s="37">
        <v>4.65</v>
      </c>
      <c r="CT41" s="37" t="s">
        <v>116</v>
      </c>
      <c r="CU41" s="37" t="e">
        <f t="shared" si="41"/>
        <v>#VALUE!</v>
      </c>
      <c r="CV41" s="37" t="e">
        <f t="shared" si="41"/>
        <v>#VALUE!</v>
      </c>
      <c r="CW41" s="37" t="e">
        <f t="shared" si="41"/>
        <v>#VALUE!</v>
      </c>
      <c r="CX41" s="37" t="e">
        <f t="shared" si="41"/>
        <v>#VALUE!</v>
      </c>
      <c r="CY41" s="37" t="e">
        <f t="shared" si="41"/>
        <v>#VALUE!</v>
      </c>
    </row>
    <row r="43" spans="4:67" ht="13.5">
      <c r="D43" t="s">
        <v>81</v>
      </c>
      <c r="E43" t="s">
        <v>98</v>
      </c>
      <c r="I43" s="80" t="s">
        <v>179</v>
      </c>
      <c r="J43" s="80"/>
      <c r="K43" s="80"/>
      <c r="L43" s="80"/>
      <c r="M43" s="80"/>
      <c r="N43" s="80" t="s">
        <v>100</v>
      </c>
      <c r="O43" s="80"/>
      <c r="P43" s="80"/>
      <c r="Q43" s="80"/>
      <c r="R43" s="80"/>
      <c r="S43" s="80" t="s">
        <v>101</v>
      </c>
      <c r="T43" s="80"/>
      <c r="U43" s="80"/>
      <c r="V43" s="80"/>
      <c r="W43" s="80"/>
      <c r="Z43" t="s">
        <v>81</v>
      </c>
      <c r="AA43" t="s">
        <v>98</v>
      </c>
      <c r="AE43" s="80" t="s">
        <v>179</v>
      </c>
      <c r="AF43" s="80"/>
      <c r="AG43" s="80"/>
      <c r="AH43" s="80"/>
      <c r="AI43" s="80"/>
      <c r="AJ43" s="80" t="s">
        <v>100</v>
      </c>
      <c r="AK43" s="80"/>
      <c r="AL43" s="80"/>
      <c r="AM43" s="80"/>
      <c r="AN43" s="80"/>
      <c r="AO43" s="80" t="s">
        <v>101</v>
      </c>
      <c r="AP43" s="80"/>
      <c r="AQ43" s="80"/>
      <c r="AR43" s="80"/>
      <c r="AS43" s="80"/>
      <c r="AV43" t="s">
        <v>81</v>
      </c>
      <c r="AW43" t="s">
        <v>98</v>
      </c>
      <c r="BA43" s="80" t="s">
        <v>179</v>
      </c>
      <c r="BB43" s="80"/>
      <c r="BC43" s="80"/>
      <c r="BD43" s="80"/>
      <c r="BE43" s="80"/>
      <c r="BF43" s="80" t="s">
        <v>100</v>
      </c>
      <c r="BG43" s="80"/>
      <c r="BH43" s="80"/>
      <c r="BI43" s="80"/>
      <c r="BJ43" s="80"/>
      <c r="BK43" s="80" t="s">
        <v>101</v>
      </c>
      <c r="BL43" s="80"/>
      <c r="BM43" s="80"/>
      <c r="BN43" s="80"/>
      <c r="BO43" s="80"/>
    </row>
    <row r="44" spans="4:67" ht="13.5">
      <c r="D44" s="28"/>
      <c r="E44" s="29"/>
      <c r="F44" s="30"/>
      <c r="G44" s="22"/>
      <c r="H44" s="22" t="s">
        <v>99</v>
      </c>
      <c r="I44" s="1">
        <v>0.131</v>
      </c>
      <c r="J44" s="1">
        <v>0.283</v>
      </c>
      <c r="K44" s="1">
        <v>0.502</v>
      </c>
      <c r="L44" s="1">
        <v>0.727</v>
      </c>
      <c r="M44" s="1">
        <v>0.95</v>
      </c>
      <c r="N44" s="1">
        <v>0.131</v>
      </c>
      <c r="O44" s="1">
        <v>0.283</v>
      </c>
      <c r="P44" s="1">
        <v>0.502</v>
      </c>
      <c r="Q44" s="1">
        <v>0.727</v>
      </c>
      <c r="R44" s="1">
        <v>0.95</v>
      </c>
      <c r="S44" s="1">
        <v>0.131</v>
      </c>
      <c r="T44" s="1">
        <v>0.283</v>
      </c>
      <c r="U44" s="1">
        <v>0.502</v>
      </c>
      <c r="V44" s="1">
        <v>0.727</v>
      </c>
      <c r="W44" s="1">
        <v>0.95</v>
      </c>
      <c r="Z44" s="28"/>
      <c r="AA44" s="29"/>
      <c r="AB44" s="30"/>
      <c r="AC44" s="22"/>
      <c r="AD44" s="22" t="s">
        <v>99</v>
      </c>
      <c r="AE44" s="1">
        <v>0.131</v>
      </c>
      <c r="AF44" s="1">
        <v>0.283</v>
      </c>
      <c r="AG44" s="1">
        <v>0.502</v>
      </c>
      <c r="AH44" s="1">
        <v>0.727</v>
      </c>
      <c r="AI44" s="1">
        <v>0.95</v>
      </c>
      <c r="AJ44" s="1">
        <v>0.131</v>
      </c>
      <c r="AK44" s="1">
        <v>0.283</v>
      </c>
      <c r="AL44" s="1">
        <v>0.502</v>
      </c>
      <c r="AM44" s="1">
        <v>0.727</v>
      </c>
      <c r="AN44" s="1">
        <v>0.95</v>
      </c>
      <c r="AO44" s="1">
        <v>0.131</v>
      </c>
      <c r="AP44" s="1">
        <v>0.283</v>
      </c>
      <c r="AQ44" s="1">
        <v>0.502</v>
      </c>
      <c r="AR44" s="1">
        <v>0.727</v>
      </c>
      <c r="AS44" s="1">
        <v>0.95</v>
      </c>
      <c r="AV44" s="28"/>
      <c r="AW44" s="29"/>
      <c r="AX44" s="30"/>
      <c r="AY44" s="22"/>
      <c r="AZ44" s="22" t="s">
        <v>99</v>
      </c>
      <c r="BA44" s="1">
        <v>0.131</v>
      </c>
      <c r="BB44" s="1">
        <v>0.283</v>
      </c>
      <c r="BC44" s="1">
        <v>0.502</v>
      </c>
      <c r="BD44" s="1">
        <v>0.727</v>
      </c>
      <c r="BE44" s="1">
        <v>0.95</v>
      </c>
      <c r="BF44" s="1">
        <v>0.131</v>
      </c>
      <c r="BG44" s="1">
        <v>0.283</v>
      </c>
      <c r="BH44" s="1">
        <v>0.502</v>
      </c>
      <c r="BI44" s="1">
        <v>0.727</v>
      </c>
      <c r="BJ44" s="1">
        <v>0.95</v>
      </c>
      <c r="BK44" s="1">
        <v>0.131</v>
      </c>
      <c r="BL44" s="1">
        <v>0.283</v>
      </c>
      <c r="BM44" s="1">
        <v>0.502</v>
      </c>
      <c r="BN44" s="1">
        <v>0.727</v>
      </c>
      <c r="BO44" s="1">
        <v>0.95</v>
      </c>
    </row>
    <row r="45" spans="4:67" ht="13.5">
      <c r="D45" s="24" t="s">
        <v>5</v>
      </c>
      <c r="E45" s="24" t="s">
        <v>4</v>
      </c>
      <c r="F45" s="25" t="s">
        <v>46</v>
      </c>
      <c r="G45" s="1" t="s">
        <v>133</v>
      </c>
      <c r="H45" s="1" t="s">
        <v>16</v>
      </c>
      <c r="I45" s="1" t="s">
        <v>35</v>
      </c>
      <c r="J45" s="1" t="s">
        <v>37</v>
      </c>
      <c r="K45" s="1" t="s">
        <v>39</v>
      </c>
      <c r="L45" s="3" t="s">
        <v>41</v>
      </c>
      <c r="M45" s="1" t="s">
        <v>43</v>
      </c>
      <c r="N45" s="1" t="s">
        <v>35</v>
      </c>
      <c r="O45" s="1" t="s">
        <v>37</v>
      </c>
      <c r="P45" s="1" t="s">
        <v>39</v>
      </c>
      <c r="Q45" s="3" t="s">
        <v>41</v>
      </c>
      <c r="R45" s="1" t="s">
        <v>43</v>
      </c>
      <c r="S45" s="1" t="s">
        <v>35</v>
      </c>
      <c r="T45" s="1" t="s">
        <v>37</v>
      </c>
      <c r="U45" s="1" t="s">
        <v>39</v>
      </c>
      <c r="V45" s="3" t="s">
        <v>41</v>
      </c>
      <c r="W45" s="1" t="s">
        <v>43</v>
      </c>
      <c r="Z45" s="24" t="s">
        <v>5</v>
      </c>
      <c r="AA45" s="24" t="s">
        <v>4</v>
      </c>
      <c r="AB45" s="25" t="s">
        <v>46</v>
      </c>
      <c r="AC45" s="1" t="s">
        <v>133</v>
      </c>
      <c r="AD45" s="1" t="s">
        <v>16</v>
      </c>
      <c r="AE45" s="1" t="s">
        <v>35</v>
      </c>
      <c r="AF45" s="1" t="s">
        <v>37</v>
      </c>
      <c r="AG45" s="1" t="s">
        <v>39</v>
      </c>
      <c r="AH45" s="3" t="s">
        <v>41</v>
      </c>
      <c r="AI45" s="1" t="s">
        <v>43</v>
      </c>
      <c r="AJ45" s="1" t="s">
        <v>35</v>
      </c>
      <c r="AK45" s="1" t="s">
        <v>37</v>
      </c>
      <c r="AL45" s="1" t="s">
        <v>39</v>
      </c>
      <c r="AM45" s="3" t="s">
        <v>41</v>
      </c>
      <c r="AN45" s="1" t="s">
        <v>43</v>
      </c>
      <c r="AO45" s="1" t="s">
        <v>35</v>
      </c>
      <c r="AP45" s="1" t="s">
        <v>37</v>
      </c>
      <c r="AQ45" s="1" t="s">
        <v>39</v>
      </c>
      <c r="AR45" s="3" t="s">
        <v>41</v>
      </c>
      <c r="AS45" s="1" t="s">
        <v>43</v>
      </c>
      <c r="AV45" s="24" t="s">
        <v>5</v>
      </c>
      <c r="AW45" s="24" t="s">
        <v>4</v>
      </c>
      <c r="AX45" s="25" t="s">
        <v>46</v>
      </c>
      <c r="AY45" s="1" t="s">
        <v>133</v>
      </c>
      <c r="AZ45" s="1" t="s">
        <v>16</v>
      </c>
      <c r="BA45" s="1" t="s">
        <v>35</v>
      </c>
      <c r="BB45" s="1" t="s">
        <v>37</v>
      </c>
      <c r="BC45" s="1" t="s">
        <v>39</v>
      </c>
      <c r="BD45" s="3" t="s">
        <v>41</v>
      </c>
      <c r="BE45" s="1" t="s">
        <v>43</v>
      </c>
      <c r="BF45" s="1" t="s">
        <v>35</v>
      </c>
      <c r="BG45" s="1" t="s">
        <v>37</v>
      </c>
      <c r="BH45" s="1" t="s">
        <v>39</v>
      </c>
      <c r="BI45" s="3" t="s">
        <v>41</v>
      </c>
      <c r="BJ45" s="1" t="s">
        <v>43</v>
      </c>
      <c r="BK45" s="1" t="s">
        <v>35</v>
      </c>
      <c r="BL45" s="1" t="s">
        <v>37</v>
      </c>
      <c r="BM45" s="1" t="s">
        <v>39</v>
      </c>
      <c r="BN45" s="3" t="s">
        <v>41</v>
      </c>
      <c r="BO45" s="1" t="s">
        <v>43</v>
      </c>
    </row>
    <row r="46" spans="4:67" ht="13.5">
      <c r="D46" s="1" t="s">
        <v>87</v>
      </c>
      <c r="E46" s="3" t="str">
        <f>E$6</f>
        <v>?</v>
      </c>
      <c r="F46" s="1" t="e">
        <f>1/(E46^(2/3))</f>
        <v>#VALUE!</v>
      </c>
      <c r="G46" s="1">
        <v>-0.62</v>
      </c>
      <c r="H46" s="1" t="s">
        <v>28</v>
      </c>
      <c r="I46" s="4" t="s">
        <v>13</v>
      </c>
      <c r="J46" s="4" t="s">
        <v>13</v>
      </c>
      <c r="K46" s="4" t="s">
        <v>13</v>
      </c>
      <c r="L46" s="4" t="s">
        <v>13</v>
      </c>
      <c r="M46" s="4" t="s">
        <v>13</v>
      </c>
      <c r="N46" s="4" t="s">
        <v>13</v>
      </c>
      <c r="O46" s="4" t="s">
        <v>13</v>
      </c>
      <c r="P46" s="4" t="s">
        <v>13</v>
      </c>
      <c r="Q46" s="4" t="s">
        <v>13</v>
      </c>
      <c r="R46" s="4" t="s">
        <v>13</v>
      </c>
      <c r="S46" s="4" t="s">
        <v>13</v>
      </c>
      <c r="T46" s="4" t="s">
        <v>13</v>
      </c>
      <c r="U46" s="4" t="s">
        <v>13</v>
      </c>
      <c r="V46" s="4" t="s">
        <v>13</v>
      </c>
      <c r="W46" s="4" t="s">
        <v>13</v>
      </c>
      <c r="Z46" s="1" t="s">
        <v>87</v>
      </c>
      <c r="AA46" s="3" t="str">
        <f>AA$6</f>
        <v>?</v>
      </c>
      <c r="AB46" s="1" t="e">
        <f>1/(AA46^(2/3))</f>
        <v>#VALUE!</v>
      </c>
      <c r="AC46" s="1">
        <v>-0.62</v>
      </c>
      <c r="AD46" s="1" t="s">
        <v>28</v>
      </c>
      <c r="AE46" s="4" t="s">
        <v>13</v>
      </c>
      <c r="AF46" s="4" t="s">
        <v>13</v>
      </c>
      <c r="AG46" s="4" t="s">
        <v>13</v>
      </c>
      <c r="AH46" s="4" t="s">
        <v>13</v>
      </c>
      <c r="AI46" s="4" t="s">
        <v>13</v>
      </c>
      <c r="AJ46" s="4" t="s">
        <v>13</v>
      </c>
      <c r="AK46" s="4" t="s">
        <v>13</v>
      </c>
      <c r="AL46" s="4" t="s">
        <v>13</v>
      </c>
      <c r="AM46" s="4" t="s">
        <v>13</v>
      </c>
      <c r="AN46" s="4" t="s">
        <v>13</v>
      </c>
      <c r="AO46" s="4" t="s">
        <v>13</v>
      </c>
      <c r="AP46" s="4" t="s">
        <v>13</v>
      </c>
      <c r="AQ46" s="4" t="s">
        <v>13</v>
      </c>
      <c r="AR46" s="4" t="s">
        <v>13</v>
      </c>
      <c r="AS46" s="4" t="s">
        <v>13</v>
      </c>
      <c r="AV46" s="1" t="s">
        <v>87</v>
      </c>
      <c r="AW46" s="3" t="e">
        <f>AW$6</f>
        <v>#VALUE!</v>
      </c>
      <c r="AX46" s="3" t="e">
        <f>AX$6</f>
        <v>#VALUE!</v>
      </c>
      <c r="AY46" s="1">
        <v>-0.62</v>
      </c>
      <c r="AZ46" s="1" t="s">
        <v>116</v>
      </c>
      <c r="BA46" s="3" t="e">
        <f>AE46-I46</f>
        <v>#VALUE!</v>
      </c>
      <c r="BB46" s="3" t="e">
        <f aca="true" t="shared" si="42" ref="BB46:BJ46">AF46-J46</f>
        <v>#VALUE!</v>
      </c>
      <c r="BC46" s="3" t="e">
        <f t="shared" si="42"/>
        <v>#VALUE!</v>
      </c>
      <c r="BD46" s="3" t="e">
        <f t="shared" si="42"/>
        <v>#VALUE!</v>
      </c>
      <c r="BE46" s="3" t="e">
        <f t="shared" si="42"/>
        <v>#VALUE!</v>
      </c>
      <c r="BF46" s="3" t="e">
        <f t="shared" si="42"/>
        <v>#VALUE!</v>
      </c>
      <c r="BG46" s="3" t="e">
        <f t="shared" si="42"/>
        <v>#VALUE!</v>
      </c>
      <c r="BH46" s="3" t="e">
        <f t="shared" si="42"/>
        <v>#VALUE!</v>
      </c>
      <c r="BI46" s="3" t="e">
        <f t="shared" si="42"/>
        <v>#VALUE!</v>
      </c>
      <c r="BJ46" s="3" t="e">
        <f t="shared" si="42"/>
        <v>#VALUE!</v>
      </c>
      <c r="BK46" s="3" t="e">
        <f aca="true" t="shared" si="43" ref="BK46:BO49">AO46-S46</f>
        <v>#VALUE!</v>
      </c>
      <c r="BL46" s="3" t="e">
        <f t="shared" si="43"/>
        <v>#VALUE!</v>
      </c>
      <c r="BM46" s="3" t="e">
        <f t="shared" si="43"/>
        <v>#VALUE!</v>
      </c>
      <c r="BN46" s="3" t="e">
        <f t="shared" si="43"/>
        <v>#VALUE!</v>
      </c>
      <c r="BO46" s="3" t="e">
        <f t="shared" si="43"/>
        <v>#VALUE!</v>
      </c>
    </row>
    <row r="47" spans="4:67" ht="13.5">
      <c r="D47" s="1" t="s">
        <v>87</v>
      </c>
      <c r="E47" s="3" t="str">
        <f>E$8</f>
        <v>?</v>
      </c>
      <c r="F47" s="1" t="e">
        <f>1/(E47^(2/3))</f>
        <v>#VALUE!</v>
      </c>
      <c r="G47" s="1">
        <v>1.39</v>
      </c>
      <c r="H47" s="1" t="s">
        <v>28</v>
      </c>
      <c r="I47" s="4" t="s">
        <v>13</v>
      </c>
      <c r="J47" s="4" t="s">
        <v>13</v>
      </c>
      <c r="K47" s="4" t="s">
        <v>13</v>
      </c>
      <c r="L47" s="4" t="s">
        <v>13</v>
      </c>
      <c r="M47" s="4" t="s">
        <v>13</v>
      </c>
      <c r="N47" s="4" t="s">
        <v>13</v>
      </c>
      <c r="O47" s="4" t="s">
        <v>13</v>
      </c>
      <c r="P47" s="4" t="s">
        <v>13</v>
      </c>
      <c r="Q47" s="4" t="s">
        <v>13</v>
      </c>
      <c r="R47" s="4" t="s">
        <v>13</v>
      </c>
      <c r="S47" s="4" t="s">
        <v>13</v>
      </c>
      <c r="T47" s="4" t="s">
        <v>13</v>
      </c>
      <c r="U47" s="4" t="s">
        <v>13</v>
      </c>
      <c r="V47" s="4" t="s">
        <v>13</v>
      </c>
      <c r="W47" s="4" t="s">
        <v>13</v>
      </c>
      <c r="Z47" s="1" t="s">
        <v>87</v>
      </c>
      <c r="AA47" s="3" t="str">
        <f>AA$8</f>
        <v>?</v>
      </c>
      <c r="AB47" s="1" t="e">
        <f>1/(AA47^(2/3))</f>
        <v>#VALUE!</v>
      </c>
      <c r="AC47" s="1">
        <v>1.39</v>
      </c>
      <c r="AD47" s="1" t="s">
        <v>28</v>
      </c>
      <c r="AE47" s="4" t="s">
        <v>13</v>
      </c>
      <c r="AF47" s="4" t="s">
        <v>13</v>
      </c>
      <c r="AG47" s="4" t="s">
        <v>13</v>
      </c>
      <c r="AH47" s="4" t="s">
        <v>13</v>
      </c>
      <c r="AI47" s="4" t="s">
        <v>13</v>
      </c>
      <c r="AJ47" s="4" t="s">
        <v>13</v>
      </c>
      <c r="AK47" s="4" t="s">
        <v>13</v>
      </c>
      <c r="AL47" s="4" t="s">
        <v>13</v>
      </c>
      <c r="AM47" s="4" t="s">
        <v>13</v>
      </c>
      <c r="AN47" s="4" t="s">
        <v>13</v>
      </c>
      <c r="AO47" s="4" t="s">
        <v>13</v>
      </c>
      <c r="AP47" s="4" t="s">
        <v>13</v>
      </c>
      <c r="AQ47" s="4" t="s">
        <v>13</v>
      </c>
      <c r="AR47" s="4" t="s">
        <v>13</v>
      </c>
      <c r="AS47" s="4" t="s">
        <v>13</v>
      </c>
      <c r="AV47" s="1" t="s">
        <v>87</v>
      </c>
      <c r="AW47" s="3" t="e">
        <f>AW$8</f>
        <v>#VALUE!</v>
      </c>
      <c r="AX47" s="3" t="e">
        <f>AX$8</f>
        <v>#VALUE!</v>
      </c>
      <c r="AY47" s="1">
        <v>1.39</v>
      </c>
      <c r="AZ47" s="1" t="s">
        <v>116</v>
      </c>
      <c r="BA47" s="3" t="e">
        <f>AE47-I47</f>
        <v>#VALUE!</v>
      </c>
      <c r="BB47" s="3" t="e">
        <f aca="true" t="shared" si="44" ref="BB47:BJ49">AF47-J47</f>
        <v>#VALUE!</v>
      </c>
      <c r="BC47" s="3" t="e">
        <f t="shared" si="44"/>
        <v>#VALUE!</v>
      </c>
      <c r="BD47" s="3" t="e">
        <f t="shared" si="44"/>
        <v>#VALUE!</v>
      </c>
      <c r="BE47" s="3" t="e">
        <f t="shared" si="44"/>
        <v>#VALUE!</v>
      </c>
      <c r="BF47" s="3" t="e">
        <f t="shared" si="44"/>
        <v>#VALUE!</v>
      </c>
      <c r="BG47" s="3" t="e">
        <f t="shared" si="44"/>
        <v>#VALUE!</v>
      </c>
      <c r="BH47" s="3" t="e">
        <f t="shared" si="44"/>
        <v>#VALUE!</v>
      </c>
      <c r="BI47" s="3" t="e">
        <f t="shared" si="44"/>
        <v>#VALUE!</v>
      </c>
      <c r="BJ47" s="3" t="e">
        <f t="shared" si="44"/>
        <v>#VALUE!</v>
      </c>
      <c r="BK47" s="3" t="e">
        <f t="shared" si="43"/>
        <v>#VALUE!</v>
      </c>
      <c r="BL47" s="3" t="e">
        <f t="shared" si="43"/>
        <v>#VALUE!</v>
      </c>
      <c r="BM47" s="3" t="e">
        <f t="shared" si="43"/>
        <v>#VALUE!</v>
      </c>
      <c r="BN47" s="3" t="e">
        <f t="shared" si="43"/>
        <v>#VALUE!</v>
      </c>
      <c r="BO47" s="3" t="e">
        <f t="shared" si="43"/>
        <v>#VALUE!</v>
      </c>
    </row>
    <row r="48" spans="4:67" ht="13.5">
      <c r="D48" s="1" t="s">
        <v>87</v>
      </c>
      <c r="E48" s="3" t="str">
        <f>E$10</f>
        <v>?</v>
      </c>
      <c r="F48" s="1" t="e">
        <f>1/(E48^(2/3))</f>
        <v>#VALUE!</v>
      </c>
      <c r="G48" s="1">
        <v>2.94</v>
      </c>
      <c r="H48" s="1" t="s">
        <v>28</v>
      </c>
      <c r="I48" s="4" t="s">
        <v>13</v>
      </c>
      <c r="J48" s="4" t="s">
        <v>13</v>
      </c>
      <c r="K48" s="4" t="s">
        <v>13</v>
      </c>
      <c r="L48" s="4" t="s">
        <v>13</v>
      </c>
      <c r="M48" s="4" t="s">
        <v>13</v>
      </c>
      <c r="N48" s="4" t="s">
        <v>13</v>
      </c>
      <c r="O48" s="4" t="s">
        <v>13</v>
      </c>
      <c r="P48" s="4" t="s">
        <v>13</v>
      </c>
      <c r="Q48" s="4" t="s">
        <v>13</v>
      </c>
      <c r="R48" s="4" t="s">
        <v>13</v>
      </c>
      <c r="S48" s="4" t="s">
        <v>13</v>
      </c>
      <c r="T48" s="4" t="s">
        <v>13</v>
      </c>
      <c r="U48" s="4" t="s">
        <v>13</v>
      </c>
      <c r="V48" s="4" t="s">
        <v>13</v>
      </c>
      <c r="W48" s="4" t="s">
        <v>13</v>
      </c>
      <c r="Z48" s="1" t="s">
        <v>87</v>
      </c>
      <c r="AA48" s="3" t="str">
        <f>AA$10</f>
        <v>?</v>
      </c>
      <c r="AB48" s="1" t="e">
        <f>1/(AA48^(2/3))</f>
        <v>#VALUE!</v>
      </c>
      <c r="AC48" s="1">
        <v>2.94</v>
      </c>
      <c r="AD48" s="1" t="s">
        <v>28</v>
      </c>
      <c r="AE48" s="4" t="s">
        <v>13</v>
      </c>
      <c r="AF48" s="4" t="s">
        <v>13</v>
      </c>
      <c r="AG48" s="4" t="s">
        <v>13</v>
      </c>
      <c r="AH48" s="4" t="s">
        <v>13</v>
      </c>
      <c r="AI48" s="4" t="s">
        <v>13</v>
      </c>
      <c r="AJ48" s="4" t="s">
        <v>13</v>
      </c>
      <c r="AK48" s="4" t="s">
        <v>13</v>
      </c>
      <c r="AL48" s="4" t="s">
        <v>13</v>
      </c>
      <c r="AM48" s="4" t="s">
        <v>13</v>
      </c>
      <c r="AN48" s="4" t="s">
        <v>13</v>
      </c>
      <c r="AO48" s="4" t="s">
        <v>13</v>
      </c>
      <c r="AP48" s="4" t="s">
        <v>13</v>
      </c>
      <c r="AQ48" s="4" t="s">
        <v>13</v>
      </c>
      <c r="AR48" s="4" t="s">
        <v>13</v>
      </c>
      <c r="AS48" s="4" t="s">
        <v>13</v>
      </c>
      <c r="AV48" s="1" t="s">
        <v>87</v>
      </c>
      <c r="AW48" s="3" t="e">
        <f>AW$10</f>
        <v>#VALUE!</v>
      </c>
      <c r="AX48" s="3" t="e">
        <f>AX$10</f>
        <v>#VALUE!</v>
      </c>
      <c r="AY48" s="1">
        <v>2.94</v>
      </c>
      <c r="AZ48" s="1" t="s">
        <v>116</v>
      </c>
      <c r="BA48" s="3" t="e">
        <f>AE48-I48</f>
        <v>#VALUE!</v>
      </c>
      <c r="BB48" s="3" t="e">
        <f t="shared" si="44"/>
        <v>#VALUE!</v>
      </c>
      <c r="BC48" s="3" t="e">
        <f t="shared" si="44"/>
        <v>#VALUE!</v>
      </c>
      <c r="BD48" s="3" t="e">
        <f t="shared" si="44"/>
        <v>#VALUE!</v>
      </c>
      <c r="BE48" s="3" t="e">
        <f t="shared" si="44"/>
        <v>#VALUE!</v>
      </c>
      <c r="BF48" s="3" t="e">
        <f t="shared" si="44"/>
        <v>#VALUE!</v>
      </c>
      <c r="BG48" s="3" t="e">
        <f t="shared" si="44"/>
        <v>#VALUE!</v>
      </c>
      <c r="BH48" s="3" t="e">
        <f t="shared" si="44"/>
        <v>#VALUE!</v>
      </c>
      <c r="BI48" s="3" t="e">
        <f t="shared" si="44"/>
        <v>#VALUE!</v>
      </c>
      <c r="BJ48" s="3" t="e">
        <f t="shared" si="44"/>
        <v>#VALUE!</v>
      </c>
      <c r="BK48" s="3" t="e">
        <f t="shared" si="43"/>
        <v>#VALUE!</v>
      </c>
      <c r="BL48" s="3" t="e">
        <f t="shared" si="43"/>
        <v>#VALUE!</v>
      </c>
      <c r="BM48" s="3" t="e">
        <f t="shared" si="43"/>
        <v>#VALUE!</v>
      </c>
      <c r="BN48" s="3" t="e">
        <f t="shared" si="43"/>
        <v>#VALUE!</v>
      </c>
      <c r="BO48" s="3" t="e">
        <f t="shared" si="43"/>
        <v>#VALUE!</v>
      </c>
    </row>
    <row r="49" spans="4:67" ht="13.5">
      <c r="D49" s="1" t="s">
        <v>87</v>
      </c>
      <c r="E49" s="3" t="str">
        <f>E$12</f>
        <v>?</v>
      </c>
      <c r="F49" s="1" t="e">
        <f>1/(E49^(2/3))</f>
        <v>#VALUE!</v>
      </c>
      <c r="G49" s="1">
        <v>4.65</v>
      </c>
      <c r="H49" s="1" t="s">
        <v>28</v>
      </c>
      <c r="I49" s="4" t="s">
        <v>13</v>
      </c>
      <c r="J49" s="4" t="s">
        <v>13</v>
      </c>
      <c r="K49" s="4" t="s">
        <v>13</v>
      </c>
      <c r="L49" s="4" t="s">
        <v>13</v>
      </c>
      <c r="M49" s="4" t="s">
        <v>13</v>
      </c>
      <c r="N49" s="4" t="s">
        <v>13</v>
      </c>
      <c r="O49" s="4" t="s">
        <v>13</v>
      </c>
      <c r="P49" s="4" t="s">
        <v>13</v>
      </c>
      <c r="Q49" s="4" t="s">
        <v>13</v>
      </c>
      <c r="R49" s="4" t="s">
        <v>13</v>
      </c>
      <c r="S49" s="4" t="s">
        <v>13</v>
      </c>
      <c r="T49" s="4" t="s">
        <v>13</v>
      </c>
      <c r="U49" s="4" t="s">
        <v>13</v>
      </c>
      <c r="V49" s="4" t="s">
        <v>13</v>
      </c>
      <c r="W49" s="4" t="s">
        <v>13</v>
      </c>
      <c r="Z49" s="1" t="s">
        <v>87</v>
      </c>
      <c r="AA49" s="3" t="str">
        <f>AA$12</f>
        <v>?</v>
      </c>
      <c r="AB49" s="1" t="e">
        <f>1/(AA49^(2/3))</f>
        <v>#VALUE!</v>
      </c>
      <c r="AC49" s="1">
        <v>4.65</v>
      </c>
      <c r="AD49" s="1" t="s">
        <v>28</v>
      </c>
      <c r="AE49" s="4" t="s">
        <v>13</v>
      </c>
      <c r="AF49" s="4" t="s">
        <v>13</v>
      </c>
      <c r="AG49" s="4" t="s">
        <v>13</v>
      </c>
      <c r="AH49" s="4" t="s">
        <v>13</v>
      </c>
      <c r="AI49" s="4" t="s">
        <v>13</v>
      </c>
      <c r="AJ49" s="4" t="s">
        <v>13</v>
      </c>
      <c r="AK49" s="4" t="s">
        <v>13</v>
      </c>
      <c r="AL49" s="4" t="s">
        <v>13</v>
      </c>
      <c r="AM49" s="4" t="s">
        <v>13</v>
      </c>
      <c r="AN49" s="4" t="s">
        <v>13</v>
      </c>
      <c r="AO49" s="4" t="s">
        <v>13</v>
      </c>
      <c r="AP49" s="4" t="s">
        <v>13</v>
      </c>
      <c r="AQ49" s="4" t="s">
        <v>13</v>
      </c>
      <c r="AR49" s="4" t="s">
        <v>13</v>
      </c>
      <c r="AS49" s="4" t="s">
        <v>13</v>
      </c>
      <c r="AV49" s="1" t="s">
        <v>87</v>
      </c>
      <c r="AW49" s="3" t="e">
        <f>AW$12</f>
        <v>#VALUE!</v>
      </c>
      <c r="AX49" s="3" t="e">
        <f>AX$12</f>
        <v>#VALUE!</v>
      </c>
      <c r="AY49" s="1">
        <v>4.65</v>
      </c>
      <c r="AZ49" s="1" t="s">
        <v>163</v>
      </c>
      <c r="BA49" s="3" t="e">
        <f>AE49-I49</f>
        <v>#VALUE!</v>
      </c>
      <c r="BB49" s="3" t="e">
        <f t="shared" si="44"/>
        <v>#VALUE!</v>
      </c>
      <c r="BC49" s="3" t="e">
        <f t="shared" si="44"/>
        <v>#VALUE!</v>
      </c>
      <c r="BD49" s="3" t="e">
        <f t="shared" si="44"/>
        <v>#VALUE!</v>
      </c>
      <c r="BE49" s="3" t="e">
        <f t="shared" si="44"/>
        <v>#VALUE!</v>
      </c>
      <c r="BF49" s="3" t="e">
        <f t="shared" si="44"/>
        <v>#VALUE!</v>
      </c>
      <c r="BG49" s="3" t="e">
        <f t="shared" si="44"/>
        <v>#VALUE!</v>
      </c>
      <c r="BH49" s="3" t="e">
        <f t="shared" si="44"/>
        <v>#VALUE!</v>
      </c>
      <c r="BI49" s="3" t="e">
        <f t="shared" si="44"/>
        <v>#VALUE!</v>
      </c>
      <c r="BJ49" s="3" t="e">
        <f t="shared" si="44"/>
        <v>#VALUE!</v>
      </c>
      <c r="BK49" s="3" t="e">
        <f t="shared" si="43"/>
        <v>#VALUE!</v>
      </c>
      <c r="BL49" s="3" t="e">
        <f t="shared" si="43"/>
        <v>#VALUE!</v>
      </c>
      <c r="BM49" s="3" t="e">
        <f t="shared" si="43"/>
        <v>#VALUE!</v>
      </c>
      <c r="BN49" s="3" t="e">
        <f t="shared" si="43"/>
        <v>#VALUE!</v>
      </c>
      <c r="BO49" s="3" t="e">
        <f t="shared" si="43"/>
        <v>#VALUE!</v>
      </c>
    </row>
    <row r="53" spans="4:67" ht="13.5">
      <c r="D53" s="40" t="s">
        <v>117</v>
      </c>
      <c r="E53" s="40"/>
      <c r="F53" s="40"/>
      <c r="G53" s="40"/>
      <c r="H53" s="40"/>
      <c r="I53" s="82" t="s">
        <v>83</v>
      </c>
      <c r="J53" s="82"/>
      <c r="K53" s="82"/>
      <c r="L53" s="82"/>
      <c r="M53" s="82"/>
      <c r="N53" s="82" t="s">
        <v>84</v>
      </c>
      <c r="O53" s="82"/>
      <c r="P53" s="82"/>
      <c r="Q53" s="82"/>
      <c r="R53" s="82"/>
      <c r="S53" s="83" t="s">
        <v>85</v>
      </c>
      <c r="T53" s="83"/>
      <c r="U53" s="83"/>
      <c r="V53" s="83"/>
      <c r="W53" s="83"/>
      <c r="X53" s="40"/>
      <c r="Y53" s="40"/>
      <c r="Z53" s="40" t="s">
        <v>117</v>
      </c>
      <c r="AA53" s="40"/>
      <c r="AB53" s="40"/>
      <c r="AC53" s="40"/>
      <c r="AD53" s="40"/>
      <c r="AE53" s="82" t="s">
        <v>83</v>
      </c>
      <c r="AF53" s="82"/>
      <c r="AG53" s="82"/>
      <c r="AH53" s="82"/>
      <c r="AI53" s="82"/>
      <c r="AJ53" s="82" t="s">
        <v>84</v>
      </c>
      <c r="AK53" s="82"/>
      <c r="AL53" s="82"/>
      <c r="AM53" s="82"/>
      <c r="AN53" s="82"/>
      <c r="AO53" s="83" t="s">
        <v>85</v>
      </c>
      <c r="AP53" s="83"/>
      <c r="AQ53" s="83"/>
      <c r="AR53" s="83"/>
      <c r="AS53" s="83"/>
      <c r="AV53" s="40" t="s">
        <v>117</v>
      </c>
      <c r="AW53" s="40"/>
      <c r="AX53" s="40"/>
      <c r="AY53" s="40"/>
      <c r="AZ53" s="40"/>
      <c r="BA53" s="82" t="s">
        <v>83</v>
      </c>
      <c r="BB53" s="82"/>
      <c r="BC53" s="82"/>
      <c r="BD53" s="82"/>
      <c r="BE53" s="82"/>
      <c r="BF53" s="82" t="s">
        <v>84</v>
      </c>
      <c r="BG53" s="82"/>
      <c r="BH53" s="82"/>
      <c r="BI53" s="82"/>
      <c r="BJ53" s="82"/>
      <c r="BK53" s="83" t="s">
        <v>85</v>
      </c>
      <c r="BL53" s="83"/>
      <c r="BM53" s="83"/>
      <c r="BN53" s="83"/>
      <c r="BO53" s="83"/>
    </row>
    <row r="54" spans="4:67" ht="13.5">
      <c r="D54" s="40" t="s">
        <v>5</v>
      </c>
      <c r="E54" s="40" t="s">
        <v>4</v>
      </c>
      <c r="F54" s="37" t="s">
        <v>46</v>
      </c>
      <c r="G54" s="37" t="s">
        <v>134</v>
      </c>
      <c r="H54" s="40" t="s">
        <v>16</v>
      </c>
      <c r="I54" s="40" t="s">
        <v>1</v>
      </c>
      <c r="J54" s="40" t="s">
        <v>2</v>
      </c>
      <c r="K54" s="40" t="s">
        <v>3</v>
      </c>
      <c r="L54" s="37" t="s">
        <v>6</v>
      </c>
      <c r="M54" s="39" t="s">
        <v>102</v>
      </c>
      <c r="N54" s="40" t="s">
        <v>88</v>
      </c>
      <c r="O54" s="40" t="s">
        <v>89</v>
      </c>
      <c r="P54" s="40" t="s">
        <v>90</v>
      </c>
      <c r="Q54" s="37" t="s">
        <v>91</v>
      </c>
      <c r="R54" s="41" t="s">
        <v>103</v>
      </c>
      <c r="S54" s="40" t="s">
        <v>92</v>
      </c>
      <c r="T54" s="40" t="s">
        <v>93</v>
      </c>
      <c r="U54" s="40" t="s">
        <v>94</v>
      </c>
      <c r="V54" s="37" t="s">
        <v>95</v>
      </c>
      <c r="W54" s="41" t="s">
        <v>104</v>
      </c>
      <c r="X54" s="40"/>
      <c r="Y54" s="40"/>
      <c r="Z54" s="40" t="s">
        <v>5</v>
      </c>
      <c r="AA54" s="40" t="s">
        <v>4</v>
      </c>
      <c r="AB54" s="37" t="s">
        <v>46</v>
      </c>
      <c r="AC54" s="37" t="s">
        <v>134</v>
      </c>
      <c r="AD54" s="40" t="s">
        <v>16</v>
      </c>
      <c r="AE54" s="40" t="s">
        <v>1</v>
      </c>
      <c r="AF54" s="40" t="s">
        <v>2</v>
      </c>
      <c r="AG54" s="40" t="s">
        <v>3</v>
      </c>
      <c r="AH54" s="37" t="s">
        <v>6</v>
      </c>
      <c r="AI54" s="39" t="s">
        <v>102</v>
      </c>
      <c r="AJ54" s="40" t="s">
        <v>88</v>
      </c>
      <c r="AK54" s="40" t="s">
        <v>89</v>
      </c>
      <c r="AL54" s="40" t="s">
        <v>90</v>
      </c>
      <c r="AM54" s="37" t="s">
        <v>91</v>
      </c>
      <c r="AN54" s="41" t="s">
        <v>103</v>
      </c>
      <c r="AO54" s="40" t="s">
        <v>92</v>
      </c>
      <c r="AP54" s="40" t="s">
        <v>93</v>
      </c>
      <c r="AQ54" s="40" t="s">
        <v>94</v>
      </c>
      <c r="AR54" s="37" t="s">
        <v>95</v>
      </c>
      <c r="AS54" s="41" t="s">
        <v>104</v>
      </c>
      <c r="AV54" s="40" t="s">
        <v>5</v>
      </c>
      <c r="AW54" s="40" t="s">
        <v>4</v>
      </c>
      <c r="AX54" s="37" t="s">
        <v>46</v>
      </c>
      <c r="AY54" s="37" t="s">
        <v>133</v>
      </c>
      <c r="AZ54" s="40" t="s">
        <v>16</v>
      </c>
      <c r="BA54" s="40" t="s">
        <v>1</v>
      </c>
      <c r="BB54" s="40" t="s">
        <v>2</v>
      </c>
      <c r="BC54" s="40" t="s">
        <v>3</v>
      </c>
      <c r="BD54" s="37" t="s">
        <v>6</v>
      </c>
      <c r="BE54" s="39" t="s">
        <v>102</v>
      </c>
      <c r="BF54" s="40" t="s">
        <v>88</v>
      </c>
      <c r="BG54" s="40" t="s">
        <v>89</v>
      </c>
      <c r="BH54" s="40" t="s">
        <v>90</v>
      </c>
      <c r="BI54" s="37" t="s">
        <v>91</v>
      </c>
      <c r="BJ54" s="41" t="s">
        <v>103</v>
      </c>
      <c r="BK54" s="40" t="s">
        <v>92</v>
      </c>
      <c r="BL54" s="40" t="s">
        <v>93</v>
      </c>
      <c r="BM54" s="40" t="s">
        <v>94</v>
      </c>
      <c r="BN54" s="37" t="s">
        <v>95</v>
      </c>
      <c r="BO54" s="41" t="s">
        <v>104</v>
      </c>
    </row>
    <row r="55" spans="4:67" ht="13.5">
      <c r="D55" s="40" t="s">
        <v>87</v>
      </c>
      <c r="E55" s="37" t="str">
        <f>E$6</f>
        <v>?</v>
      </c>
      <c r="F55" s="40" t="e">
        <f>1/(E55^(2/3))</f>
        <v>#VALUE!</v>
      </c>
      <c r="G55" s="40">
        <v>-0.62</v>
      </c>
      <c r="H55" s="40" t="s">
        <v>116</v>
      </c>
      <c r="I55" s="37" t="e">
        <f>I17-I24-I31-I38</f>
        <v>#VALUE!</v>
      </c>
      <c r="J55" s="37" t="e">
        <f aca="true" t="shared" si="45" ref="J55:W55">J17-J24-J31-J38</f>
        <v>#VALUE!</v>
      </c>
      <c r="K55" s="37" t="e">
        <f t="shared" si="45"/>
        <v>#VALUE!</v>
      </c>
      <c r="L55" s="37" t="e">
        <f t="shared" si="45"/>
        <v>#VALUE!</v>
      </c>
      <c r="M55" s="37" t="e">
        <f t="shared" si="45"/>
        <v>#VALUE!</v>
      </c>
      <c r="N55" s="37" t="e">
        <f t="shared" si="45"/>
        <v>#VALUE!</v>
      </c>
      <c r="O55" s="37" t="e">
        <f t="shared" si="45"/>
        <v>#VALUE!</v>
      </c>
      <c r="P55" s="37" t="e">
        <f t="shared" si="45"/>
        <v>#VALUE!</v>
      </c>
      <c r="Q55" s="37" t="e">
        <f t="shared" si="45"/>
        <v>#VALUE!</v>
      </c>
      <c r="R55" s="37" t="e">
        <f t="shared" si="45"/>
        <v>#VALUE!</v>
      </c>
      <c r="S55" s="37" t="e">
        <f t="shared" si="45"/>
        <v>#VALUE!</v>
      </c>
      <c r="T55" s="37" t="e">
        <f t="shared" si="45"/>
        <v>#VALUE!</v>
      </c>
      <c r="U55" s="37" t="e">
        <f t="shared" si="45"/>
        <v>#VALUE!</v>
      </c>
      <c r="V55" s="37" t="e">
        <f t="shared" si="45"/>
        <v>#VALUE!</v>
      </c>
      <c r="W55" s="37" t="e">
        <f t="shared" si="45"/>
        <v>#VALUE!</v>
      </c>
      <c r="X55" s="40"/>
      <c r="Y55" s="40"/>
      <c r="Z55" s="40" t="s">
        <v>87</v>
      </c>
      <c r="AA55" s="37" t="str">
        <f>AA$6</f>
        <v>?</v>
      </c>
      <c r="AB55" s="40" t="e">
        <f>1/(AA55^(2/3))</f>
        <v>#VALUE!</v>
      </c>
      <c r="AC55" s="40">
        <v>-0.62</v>
      </c>
      <c r="AD55" s="40" t="s">
        <v>116</v>
      </c>
      <c r="AE55" s="37" t="e">
        <f>AE17-AE24-AE31-AE38</f>
        <v>#VALUE!</v>
      </c>
      <c r="AF55" s="37" t="e">
        <f aca="true" t="shared" si="46" ref="AF55:AS55">AF17-AF24-AF31-AF38</f>
        <v>#VALUE!</v>
      </c>
      <c r="AG55" s="37" t="e">
        <f t="shared" si="46"/>
        <v>#VALUE!</v>
      </c>
      <c r="AH55" s="37" t="e">
        <f t="shared" si="46"/>
        <v>#VALUE!</v>
      </c>
      <c r="AI55" s="37" t="e">
        <f t="shared" si="46"/>
        <v>#VALUE!</v>
      </c>
      <c r="AJ55" s="37" t="e">
        <f t="shared" si="46"/>
        <v>#VALUE!</v>
      </c>
      <c r="AK55" s="37" t="e">
        <f t="shared" si="46"/>
        <v>#VALUE!</v>
      </c>
      <c r="AL55" s="37" t="e">
        <f t="shared" si="46"/>
        <v>#VALUE!</v>
      </c>
      <c r="AM55" s="37" t="e">
        <f t="shared" si="46"/>
        <v>#VALUE!</v>
      </c>
      <c r="AN55" s="37" t="e">
        <f t="shared" si="46"/>
        <v>#VALUE!</v>
      </c>
      <c r="AO55" s="37" t="e">
        <f t="shared" si="46"/>
        <v>#VALUE!</v>
      </c>
      <c r="AP55" s="37" t="e">
        <f t="shared" si="46"/>
        <v>#VALUE!</v>
      </c>
      <c r="AQ55" s="37" t="e">
        <f t="shared" si="46"/>
        <v>#VALUE!</v>
      </c>
      <c r="AR55" s="37" t="e">
        <f t="shared" si="46"/>
        <v>#VALUE!</v>
      </c>
      <c r="AS55" s="37" t="e">
        <f t="shared" si="46"/>
        <v>#VALUE!</v>
      </c>
      <c r="AV55" s="40" t="s">
        <v>87</v>
      </c>
      <c r="AW55" s="37" t="e">
        <f>AW$6</f>
        <v>#VALUE!</v>
      </c>
      <c r="AX55" s="37" t="e">
        <f>AX$6</f>
        <v>#VALUE!</v>
      </c>
      <c r="AY55" s="40">
        <v>-0.62</v>
      </c>
      <c r="AZ55" s="40" t="s">
        <v>116</v>
      </c>
      <c r="BA55" s="37" t="e">
        <f>BA17-BA24-BA31-BA38</f>
        <v>#VALUE!</v>
      </c>
      <c r="BB55" s="37" t="e">
        <f aca="true" t="shared" si="47" ref="BB55:BO55">BB17-BB24-BB31-BB38</f>
        <v>#VALUE!</v>
      </c>
      <c r="BC55" s="37" t="e">
        <f t="shared" si="47"/>
        <v>#VALUE!</v>
      </c>
      <c r="BD55" s="37" t="e">
        <f t="shared" si="47"/>
        <v>#VALUE!</v>
      </c>
      <c r="BE55" s="37" t="e">
        <f t="shared" si="47"/>
        <v>#VALUE!</v>
      </c>
      <c r="BF55" s="37" t="e">
        <f t="shared" si="47"/>
        <v>#VALUE!</v>
      </c>
      <c r="BG55" s="37" t="e">
        <f t="shared" si="47"/>
        <v>#VALUE!</v>
      </c>
      <c r="BH55" s="37" t="e">
        <f t="shared" si="47"/>
        <v>#VALUE!</v>
      </c>
      <c r="BI55" s="37" t="e">
        <f t="shared" si="47"/>
        <v>#VALUE!</v>
      </c>
      <c r="BJ55" s="37" t="e">
        <f t="shared" si="47"/>
        <v>#VALUE!</v>
      </c>
      <c r="BK55" s="37" t="e">
        <f t="shared" si="47"/>
        <v>#VALUE!</v>
      </c>
      <c r="BL55" s="37" t="e">
        <f t="shared" si="47"/>
        <v>#VALUE!</v>
      </c>
      <c r="BM55" s="37" t="e">
        <f t="shared" si="47"/>
        <v>#VALUE!</v>
      </c>
      <c r="BN55" s="37" t="e">
        <f t="shared" si="47"/>
        <v>#VALUE!</v>
      </c>
      <c r="BO55" s="37" t="e">
        <f t="shared" si="47"/>
        <v>#VALUE!</v>
      </c>
    </row>
    <row r="56" spans="4:67" ht="13.5">
      <c r="D56" s="40" t="s">
        <v>87</v>
      </c>
      <c r="E56" s="37" t="str">
        <f>E$8</f>
        <v>?</v>
      </c>
      <c r="F56" s="40" t="e">
        <f>1/(E56^(2/3))</f>
        <v>#VALUE!</v>
      </c>
      <c r="G56" s="40">
        <v>1.39</v>
      </c>
      <c r="H56" s="40" t="s">
        <v>116</v>
      </c>
      <c r="I56" s="37" t="e">
        <f aca="true" t="shared" si="48" ref="I56:W56">I18-I25-I32-I39</f>
        <v>#VALUE!</v>
      </c>
      <c r="J56" s="37" t="e">
        <f t="shared" si="48"/>
        <v>#VALUE!</v>
      </c>
      <c r="K56" s="37" t="e">
        <f t="shared" si="48"/>
        <v>#VALUE!</v>
      </c>
      <c r="L56" s="37" t="e">
        <f t="shared" si="48"/>
        <v>#VALUE!</v>
      </c>
      <c r="M56" s="37" t="e">
        <f t="shared" si="48"/>
        <v>#VALUE!</v>
      </c>
      <c r="N56" s="37" t="e">
        <f t="shared" si="48"/>
        <v>#VALUE!</v>
      </c>
      <c r="O56" s="37" t="e">
        <f t="shared" si="48"/>
        <v>#VALUE!</v>
      </c>
      <c r="P56" s="37" t="e">
        <f t="shared" si="48"/>
        <v>#VALUE!</v>
      </c>
      <c r="Q56" s="37" t="e">
        <f t="shared" si="48"/>
        <v>#VALUE!</v>
      </c>
      <c r="R56" s="37" t="e">
        <f t="shared" si="48"/>
        <v>#VALUE!</v>
      </c>
      <c r="S56" s="37" t="e">
        <f t="shared" si="48"/>
        <v>#VALUE!</v>
      </c>
      <c r="T56" s="37" t="e">
        <f t="shared" si="48"/>
        <v>#VALUE!</v>
      </c>
      <c r="U56" s="37" t="e">
        <f t="shared" si="48"/>
        <v>#VALUE!</v>
      </c>
      <c r="V56" s="37" t="e">
        <f t="shared" si="48"/>
        <v>#VALUE!</v>
      </c>
      <c r="W56" s="37" t="e">
        <f t="shared" si="48"/>
        <v>#VALUE!</v>
      </c>
      <c r="X56" s="40"/>
      <c r="Y56" s="40"/>
      <c r="Z56" s="40" t="s">
        <v>87</v>
      </c>
      <c r="AA56" s="37" t="str">
        <f>AA$8</f>
        <v>?</v>
      </c>
      <c r="AB56" s="40" t="e">
        <f>1/(AA56^(2/3))</f>
        <v>#VALUE!</v>
      </c>
      <c r="AC56" s="40">
        <v>1.39</v>
      </c>
      <c r="AD56" s="40" t="s">
        <v>116</v>
      </c>
      <c r="AE56" s="37" t="e">
        <f aca="true" t="shared" si="49" ref="AE56:AS56">AE18-AE25-AE32-AE39</f>
        <v>#VALUE!</v>
      </c>
      <c r="AF56" s="37" t="e">
        <f t="shared" si="49"/>
        <v>#VALUE!</v>
      </c>
      <c r="AG56" s="37" t="e">
        <f t="shared" si="49"/>
        <v>#VALUE!</v>
      </c>
      <c r="AH56" s="37" t="e">
        <f t="shared" si="49"/>
        <v>#VALUE!</v>
      </c>
      <c r="AI56" s="37" t="e">
        <f t="shared" si="49"/>
        <v>#VALUE!</v>
      </c>
      <c r="AJ56" s="37" t="e">
        <f t="shared" si="49"/>
        <v>#VALUE!</v>
      </c>
      <c r="AK56" s="37" t="e">
        <f t="shared" si="49"/>
        <v>#VALUE!</v>
      </c>
      <c r="AL56" s="37" t="e">
        <f t="shared" si="49"/>
        <v>#VALUE!</v>
      </c>
      <c r="AM56" s="37" t="e">
        <f t="shared" si="49"/>
        <v>#VALUE!</v>
      </c>
      <c r="AN56" s="37" t="e">
        <f t="shared" si="49"/>
        <v>#VALUE!</v>
      </c>
      <c r="AO56" s="37" t="e">
        <f t="shared" si="49"/>
        <v>#VALUE!</v>
      </c>
      <c r="AP56" s="37" t="e">
        <f t="shared" si="49"/>
        <v>#VALUE!</v>
      </c>
      <c r="AQ56" s="37" t="e">
        <f t="shared" si="49"/>
        <v>#VALUE!</v>
      </c>
      <c r="AR56" s="37" t="e">
        <f t="shared" si="49"/>
        <v>#VALUE!</v>
      </c>
      <c r="AS56" s="37" t="e">
        <f t="shared" si="49"/>
        <v>#VALUE!</v>
      </c>
      <c r="AV56" s="40" t="s">
        <v>87</v>
      </c>
      <c r="AW56" s="37" t="e">
        <f>AW$8</f>
        <v>#VALUE!</v>
      </c>
      <c r="AX56" s="37" t="e">
        <f>AX$8</f>
        <v>#VALUE!</v>
      </c>
      <c r="AY56" s="40">
        <v>1.39</v>
      </c>
      <c r="AZ56" s="40" t="s">
        <v>116</v>
      </c>
      <c r="BA56" s="37" t="e">
        <f aca="true" t="shared" si="50" ref="BA56:BO56">BA18-BA25-BA32-BA39</f>
        <v>#VALUE!</v>
      </c>
      <c r="BB56" s="37" t="e">
        <f t="shared" si="50"/>
        <v>#VALUE!</v>
      </c>
      <c r="BC56" s="37" t="e">
        <f t="shared" si="50"/>
        <v>#VALUE!</v>
      </c>
      <c r="BD56" s="37" t="e">
        <f t="shared" si="50"/>
        <v>#VALUE!</v>
      </c>
      <c r="BE56" s="37" t="e">
        <f t="shared" si="50"/>
        <v>#VALUE!</v>
      </c>
      <c r="BF56" s="37" t="e">
        <f t="shared" si="50"/>
        <v>#VALUE!</v>
      </c>
      <c r="BG56" s="37" t="e">
        <f t="shared" si="50"/>
        <v>#VALUE!</v>
      </c>
      <c r="BH56" s="37" t="e">
        <f t="shared" si="50"/>
        <v>#VALUE!</v>
      </c>
      <c r="BI56" s="37" t="e">
        <f t="shared" si="50"/>
        <v>#VALUE!</v>
      </c>
      <c r="BJ56" s="37" t="e">
        <f t="shared" si="50"/>
        <v>#VALUE!</v>
      </c>
      <c r="BK56" s="37" t="e">
        <f t="shared" si="50"/>
        <v>#VALUE!</v>
      </c>
      <c r="BL56" s="37" t="e">
        <f t="shared" si="50"/>
        <v>#VALUE!</v>
      </c>
      <c r="BM56" s="37" t="e">
        <f t="shared" si="50"/>
        <v>#VALUE!</v>
      </c>
      <c r="BN56" s="37" t="e">
        <f t="shared" si="50"/>
        <v>#VALUE!</v>
      </c>
      <c r="BO56" s="37" t="e">
        <f t="shared" si="50"/>
        <v>#VALUE!</v>
      </c>
    </row>
    <row r="57" spans="4:67" ht="13.5">
      <c r="D57" s="40" t="s">
        <v>87</v>
      </c>
      <c r="E57" s="37" t="str">
        <f>E$10</f>
        <v>?</v>
      </c>
      <c r="F57" s="40" t="e">
        <f>1/(E57^(2/3))</f>
        <v>#VALUE!</v>
      </c>
      <c r="G57" s="40">
        <v>2.94</v>
      </c>
      <c r="H57" s="40" t="s">
        <v>116</v>
      </c>
      <c r="I57" s="37" t="e">
        <f aca="true" t="shared" si="51" ref="I57:W57">I19-I26-I33-I40</f>
        <v>#VALUE!</v>
      </c>
      <c r="J57" s="37" t="e">
        <f t="shared" si="51"/>
        <v>#VALUE!</v>
      </c>
      <c r="K57" s="37" t="e">
        <f t="shared" si="51"/>
        <v>#VALUE!</v>
      </c>
      <c r="L57" s="37" t="e">
        <f t="shared" si="51"/>
        <v>#VALUE!</v>
      </c>
      <c r="M57" s="37" t="e">
        <f t="shared" si="51"/>
        <v>#VALUE!</v>
      </c>
      <c r="N57" s="37" t="e">
        <f t="shared" si="51"/>
        <v>#VALUE!</v>
      </c>
      <c r="O57" s="37" t="e">
        <f t="shared" si="51"/>
        <v>#VALUE!</v>
      </c>
      <c r="P57" s="37" t="e">
        <f t="shared" si="51"/>
        <v>#VALUE!</v>
      </c>
      <c r="Q57" s="37" t="e">
        <f t="shared" si="51"/>
        <v>#VALUE!</v>
      </c>
      <c r="R57" s="37" t="e">
        <f t="shared" si="51"/>
        <v>#VALUE!</v>
      </c>
      <c r="S57" s="37" t="e">
        <f t="shared" si="51"/>
        <v>#VALUE!</v>
      </c>
      <c r="T57" s="37" t="e">
        <f t="shared" si="51"/>
        <v>#VALUE!</v>
      </c>
      <c r="U57" s="37" t="e">
        <f t="shared" si="51"/>
        <v>#VALUE!</v>
      </c>
      <c r="V57" s="37" t="e">
        <f t="shared" si="51"/>
        <v>#VALUE!</v>
      </c>
      <c r="W57" s="37" t="e">
        <f t="shared" si="51"/>
        <v>#VALUE!</v>
      </c>
      <c r="X57" s="40"/>
      <c r="Y57" s="40"/>
      <c r="Z57" s="40" t="s">
        <v>87</v>
      </c>
      <c r="AA57" s="37" t="str">
        <f>AA$10</f>
        <v>?</v>
      </c>
      <c r="AB57" s="40" t="e">
        <f>1/(AA57^(2/3))</f>
        <v>#VALUE!</v>
      </c>
      <c r="AC57" s="40">
        <v>2.94</v>
      </c>
      <c r="AD57" s="40" t="s">
        <v>116</v>
      </c>
      <c r="AE57" s="37" t="e">
        <f aca="true" t="shared" si="52" ref="AE57:AS57">AE19-AE26-AE33-AE40</f>
        <v>#VALUE!</v>
      </c>
      <c r="AF57" s="37" t="e">
        <f t="shared" si="52"/>
        <v>#VALUE!</v>
      </c>
      <c r="AG57" s="37" t="e">
        <f t="shared" si="52"/>
        <v>#VALUE!</v>
      </c>
      <c r="AH57" s="37" t="e">
        <f t="shared" si="52"/>
        <v>#VALUE!</v>
      </c>
      <c r="AI57" s="37" t="e">
        <f t="shared" si="52"/>
        <v>#VALUE!</v>
      </c>
      <c r="AJ57" s="37" t="e">
        <f t="shared" si="52"/>
        <v>#VALUE!</v>
      </c>
      <c r="AK57" s="37" t="e">
        <f t="shared" si="52"/>
        <v>#VALUE!</v>
      </c>
      <c r="AL57" s="37" t="e">
        <f t="shared" si="52"/>
        <v>#VALUE!</v>
      </c>
      <c r="AM57" s="37" t="e">
        <f t="shared" si="52"/>
        <v>#VALUE!</v>
      </c>
      <c r="AN57" s="37" t="e">
        <f t="shared" si="52"/>
        <v>#VALUE!</v>
      </c>
      <c r="AO57" s="37" t="e">
        <f t="shared" si="52"/>
        <v>#VALUE!</v>
      </c>
      <c r="AP57" s="37" t="e">
        <f t="shared" si="52"/>
        <v>#VALUE!</v>
      </c>
      <c r="AQ57" s="37" t="e">
        <f t="shared" si="52"/>
        <v>#VALUE!</v>
      </c>
      <c r="AR57" s="37" t="e">
        <f t="shared" si="52"/>
        <v>#VALUE!</v>
      </c>
      <c r="AS57" s="37" t="e">
        <f t="shared" si="52"/>
        <v>#VALUE!</v>
      </c>
      <c r="AV57" s="40" t="s">
        <v>87</v>
      </c>
      <c r="AW57" s="37" t="e">
        <f>AW$10</f>
        <v>#VALUE!</v>
      </c>
      <c r="AX57" s="37" t="e">
        <f>AX$10</f>
        <v>#VALUE!</v>
      </c>
      <c r="AY57" s="40">
        <v>2.94</v>
      </c>
      <c r="AZ57" s="40" t="s">
        <v>116</v>
      </c>
      <c r="BA57" s="37" t="e">
        <f aca="true" t="shared" si="53" ref="BA57:BO57">BA19-BA26-BA33-BA40</f>
        <v>#VALUE!</v>
      </c>
      <c r="BB57" s="37" t="e">
        <f t="shared" si="53"/>
        <v>#VALUE!</v>
      </c>
      <c r="BC57" s="37" t="e">
        <f t="shared" si="53"/>
        <v>#VALUE!</v>
      </c>
      <c r="BD57" s="37" t="e">
        <f t="shared" si="53"/>
        <v>#VALUE!</v>
      </c>
      <c r="BE57" s="37" t="e">
        <f t="shared" si="53"/>
        <v>#VALUE!</v>
      </c>
      <c r="BF57" s="37" t="e">
        <f t="shared" si="53"/>
        <v>#VALUE!</v>
      </c>
      <c r="BG57" s="37" t="e">
        <f t="shared" si="53"/>
        <v>#VALUE!</v>
      </c>
      <c r="BH57" s="37" t="e">
        <f t="shared" si="53"/>
        <v>#VALUE!</v>
      </c>
      <c r="BI57" s="37" t="e">
        <f t="shared" si="53"/>
        <v>#VALUE!</v>
      </c>
      <c r="BJ57" s="37" t="e">
        <f t="shared" si="53"/>
        <v>#VALUE!</v>
      </c>
      <c r="BK57" s="37" t="e">
        <f t="shared" si="53"/>
        <v>#VALUE!</v>
      </c>
      <c r="BL57" s="37" t="e">
        <f t="shared" si="53"/>
        <v>#VALUE!</v>
      </c>
      <c r="BM57" s="37" t="e">
        <f t="shared" si="53"/>
        <v>#VALUE!</v>
      </c>
      <c r="BN57" s="37" t="e">
        <f t="shared" si="53"/>
        <v>#VALUE!</v>
      </c>
      <c r="BO57" s="37" t="e">
        <f t="shared" si="53"/>
        <v>#VALUE!</v>
      </c>
    </row>
    <row r="58" spans="4:67" ht="13.5">
      <c r="D58" s="40" t="s">
        <v>87</v>
      </c>
      <c r="E58" s="37" t="str">
        <f>E$12</f>
        <v>?</v>
      </c>
      <c r="F58" s="40" t="e">
        <f>1/(E58^(2/3))</f>
        <v>#VALUE!</v>
      </c>
      <c r="G58" s="40">
        <v>4.65</v>
      </c>
      <c r="H58" s="40" t="s">
        <v>116</v>
      </c>
      <c r="I58" s="37" t="e">
        <f aca="true" t="shared" si="54" ref="I58:W58">I20-I27-I34-I41</f>
        <v>#VALUE!</v>
      </c>
      <c r="J58" s="37" t="e">
        <f t="shared" si="54"/>
        <v>#VALUE!</v>
      </c>
      <c r="K58" s="37" t="e">
        <f t="shared" si="54"/>
        <v>#VALUE!</v>
      </c>
      <c r="L58" s="37" t="e">
        <f t="shared" si="54"/>
        <v>#VALUE!</v>
      </c>
      <c r="M58" s="37" t="e">
        <f t="shared" si="54"/>
        <v>#VALUE!</v>
      </c>
      <c r="N58" s="37" t="e">
        <f t="shared" si="54"/>
        <v>#VALUE!</v>
      </c>
      <c r="O58" s="37" t="e">
        <f t="shared" si="54"/>
        <v>#VALUE!</v>
      </c>
      <c r="P58" s="37" t="e">
        <f t="shared" si="54"/>
        <v>#VALUE!</v>
      </c>
      <c r="Q58" s="37" t="e">
        <f t="shared" si="54"/>
        <v>#VALUE!</v>
      </c>
      <c r="R58" s="37" t="e">
        <f t="shared" si="54"/>
        <v>#VALUE!</v>
      </c>
      <c r="S58" s="37" t="e">
        <f t="shared" si="54"/>
        <v>#VALUE!</v>
      </c>
      <c r="T58" s="37" t="e">
        <f t="shared" si="54"/>
        <v>#VALUE!</v>
      </c>
      <c r="U58" s="37" t="e">
        <f t="shared" si="54"/>
        <v>#VALUE!</v>
      </c>
      <c r="V58" s="37" t="e">
        <f t="shared" si="54"/>
        <v>#VALUE!</v>
      </c>
      <c r="W58" s="37" t="e">
        <f t="shared" si="54"/>
        <v>#VALUE!</v>
      </c>
      <c r="X58" s="40"/>
      <c r="Y58" s="40"/>
      <c r="Z58" s="40" t="s">
        <v>87</v>
      </c>
      <c r="AA58" s="37" t="str">
        <f>AA$12</f>
        <v>?</v>
      </c>
      <c r="AB58" s="40" t="e">
        <f>1/(AA58^(2/3))</f>
        <v>#VALUE!</v>
      </c>
      <c r="AC58" s="40">
        <v>4.65</v>
      </c>
      <c r="AD58" s="40" t="s">
        <v>116</v>
      </c>
      <c r="AE58" s="37" t="e">
        <f aca="true" t="shared" si="55" ref="AE58:AS58">AE20-AE27-AE34-AE41</f>
        <v>#VALUE!</v>
      </c>
      <c r="AF58" s="37" t="e">
        <f t="shared" si="55"/>
        <v>#VALUE!</v>
      </c>
      <c r="AG58" s="37" t="e">
        <f t="shared" si="55"/>
        <v>#VALUE!</v>
      </c>
      <c r="AH58" s="37" t="e">
        <f t="shared" si="55"/>
        <v>#VALUE!</v>
      </c>
      <c r="AI58" s="37" t="e">
        <f t="shared" si="55"/>
        <v>#VALUE!</v>
      </c>
      <c r="AJ58" s="37" t="e">
        <f t="shared" si="55"/>
        <v>#VALUE!</v>
      </c>
      <c r="AK58" s="37" t="e">
        <f t="shared" si="55"/>
        <v>#VALUE!</v>
      </c>
      <c r="AL58" s="37" t="e">
        <f t="shared" si="55"/>
        <v>#VALUE!</v>
      </c>
      <c r="AM58" s="37" t="e">
        <f t="shared" si="55"/>
        <v>#VALUE!</v>
      </c>
      <c r="AN58" s="37" t="e">
        <f t="shared" si="55"/>
        <v>#VALUE!</v>
      </c>
      <c r="AO58" s="37" t="e">
        <f t="shared" si="55"/>
        <v>#VALUE!</v>
      </c>
      <c r="AP58" s="37" t="e">
        <f t="shared" si="55"/>
        <v>#VALUE!</v>
      </c>
      <c r="AQ58" s="37" t="e">
        <f t="shared" si="55"/>
        <v>#VALUE!</v>
      </c>
      <c r="AR58" s="37" t="e">
        <f t="shared" si="55"/>
        <v>#VALUE!</v>
      </c>
      <c r="AS58" s="37" t="e">
        <f t="shared" si="55"/>
        <v>#VALUE!</v>
      </c>
      <c r="AV58" s="40" t="s">
        <v>87</v>
      </c>
      <c r="AW58" s="37" t="e">
        <f>AW$12</f>
        <v>#VALUE!</v>
      </c>
      <c r="AX58" s="37" t="e">
        <f>AX$12</f>
        <v>#VALUE!</v>
      </c>
      <c r="AY58" s="40">
        <v>4.65</v>
      </c>
      <c r="AZ58" s="40" t="s">
        <v>116</v>
      </c>
      <c r="BA58" s="37" t="e">
        <f aca="true" t="shared" si="56" ref="BA58:BO58">BA20-BA27-BA34-BA41</f>
        <v>#VALUE!</v>
      </c>
      <c r="BB58" s="37" t="e">
        <f t="shared" si="56"/>
        <v>#VALUE!</v>
      </c>
      <c r="BC58" s="37" t="e">
        <f t="shared" si="56"/>
        <v>#VALUE!</v>
      </c>
      <c r="BD58" s="37" t="e">
        <f t="shared" si="56"/>
        <v>#VALUE!</v>
      </c>
      <c r="BE58" s="37" t="e">
        <f t="shared" si="56"/>
        <v>#VALUE!</v>
      </c>
      <c r="BF58" s="37" t="e">
        <f t="shared" si="56"/>
        <v>#VALUE!</v>
      </c>
      <c r="BG58" s="37" t="e">
        <f t="shared" si="56"/>
        <v>#VALUE!</v>
      </c>
      <c r="BH58" s="37" t="e">
        <f t="shared" si="56"/>
        <v>#VALUE!</v>
      </c>
      <c r="BI58" s="37" t="e">
        <f t="shared" si="56"/>
        <v>#VALUE!</v>
      </c>
      <c r="BJ58" s="37" t="e">
        <f t="shared" si="56"/>
        <v>#VALUE!</v>
      </c>
      <c r="BK58" s="37" t="e">
        <f t="shared" si="56"/>
        <v>#VALUE!</v>
      </c>
      <c r="BL58" s="37" t="e">
        <f t="shared" si="56"/>
        <v>#VALUE!</v>
      </c>
      <c r="BM58" s="37" t="e">
        <f t="shared" si="56"/>
        <v>#VALUE!</v>
      </c>
      <c r="BN58" s="37" t="e">
        <f t="shared" si="56"/>
        <v>#VALUE!</v>
      </c>
      <c r="BO58" s="37" t="e">
        <f t="shared" si="56"/>
        <v>#VALUE!</v>
      </c>
    </row>
  </sheetData>
  <sheetProtection/>
  <mergeCells count="76">
    <mergeCell ref="CU3:CY3"/>
    <mergeCell ref="CU15:CY15"/>
    <mergeCell ref="CU22:CY22"/>
    <mergeCell ref="CU29:CY29"/>
    <mergeCell ref="CU36:CY36"/>
    <mergeCell ref="BK36:BO36"/>
    <mergeCell ref="BK29:BO29"/>
    <mergeCell ref="BW36:CA36"/>
    <mergeCell ref="CI36:CM36"/>
    <mergeCell ref="BA53:BE53"/>
    <mergeCell ref="BF53:BJ53"/>
    <mergeCell ref="BK53:BO53"/>
    <mergeCell ref="BA22:BE22"/>
    <mergeCell ref="BF22:BJ22"/>
    <mergeCell ref="BK22:BO22"/>
    <mergeCell ref="BA29:BE29"/>
    <mergeCell ref="BF29:BJ29"/>
    <mergeCell ref="BK43:BO43"/>
    <mergeCell ref="BA3:BE3"/>
    <mergeCell ref="BF3:BJ3"/>
    <mergeCell ref="BK3:BO3"/>
    <mergeCell ref="BA15:BE15"/>
    <mergeCell ref="BF15:BJ15"/>
    <mergeCell ref="BK15:BO15"/>
    <mergeCell ref="I29:M29"/>
    <mergeCell ref="N29:R29"/>
    <mergeCell ref="S29:W29"/>
    <mergeCell ref="BW29:CA29"/>
    <mergeCell ref="CI3:CM3"/>
    <mergeCell ref="CI15:CM15"/>
    <mergeCell ref="CI22:CM22"/>
    <mergeCell ref="CI29:CM29"/>
    <mergeCell ref="I3:M3"/>
    <mergeCell ref="I15:M15"/>
    <mergeCell ref="AO53:AS53"/>
    <mergeCell ref="BW3:CA3"/>
    <mergeCell ref="BW15:CA15"/>
    <mergeCell ref="AO22:AS22"/>
    <mergeCell ref="AE29:AI29"/>
    <mergeCell ref="AJ29:AN29"/>
    <mergeCell ref="AO29:AS29"/>
    <mergeCell ref="BW22:CA22"/>
    <mergeCell ref="AE22:AI22"/>
    <mergeCell ref="AJ22:AN22"/>
    <mergeCell ref="N15:R15"/>
    <mergeCell ref="S15:W15"/>
    <mergeCell ref="I22:M22"/>
    <mergeCell ref="N22:R22"/>
    <mergeCell ref="S22:W22"/>
    <mergeCell ref="AE3:AI3"/>
    <mergeCell ref="AJ3:AN3"/>
    <mergeCell ref="AO3:AS3"/>
    <mergeCell ref="AE15:AI15"/>
    <mergeCell ref="AJ15:AN15"/>
    <mergeCell ref="AO15:AS15"/>
    <mergeCell ref="AE43:AI43"/>
    <mergeCell ref="AJ43:AN43"/>
    <mergeCell ref="AO43:AS43"/>
    <mergeCell ref="I53:M53"/>
    <mergeCell ref="N53:R53"/>
    <mergeCell ref="S53:W53"/>
    <mergeCell ref="AE53:AI53"/>
    <mergeCell ref="AJ53:AN53"/>
    <mergeCell ref="I43:M43"/>
    <mergeCell ref="N43:R43"/>
    <mergeCell ref="S43:W43"/>
    <mergeCell ref="BA43:BE43"/>
    <mergeCell ref="BA36:BE36"/>
    <mergeCell ref="BF36:BJ36"/>
    <mergeCell ref="I36:M36"/>
    <mergeCell ref="N36:R36"/>
    <mergeCell ref="S36:W36"/>
    <mergeCell ref="AE36:AI36"/>
    <mergeCell ref="AJ36:AN36"/>
    <mergeCell ref="AO36:AS36"/>
    <mergeCell ref="BF43:BJ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7" customWidth="1"/>
    <col min="5" max="5" width="9.00390625" style="8" customWidth="1"/>
    <col min="7" max="7" width="9.00390625" style="7" customWidth="1"/>
    <col min="8" max="8" width="9.00390625" style="8" customWidth="1"/>
    <col min="9" max="9" width="9.00390625" style="6" customWidth="1"/>
    <col min="10" max="10" width="9.00390625" style="7" customWidth="1"/>
    <col min="11" max="11" width="9.00390625" style="8" customWidth="1"/>
    <col min="12" max="12" width="9.00390625" style="6" customWidth="1"/>
    <col min="13" max="13" width="9.00390625" style="7" customWidth="1"/>
    <col min="14" max="14" width="9.00390625" style="8" customWidth="1"/>
    <col min="15" max="15" width="9.00390625" style="6" customWidth="1"/>
    <col min="16" max="16" width="9.00390625" style="7" customWidth="1"/>
    <col min="17" max="17" width="9.00390625" style="8" customWidth="1"/>
    <col min="18" max="18" width="9.00390625" style="6" customWidth="1"/>
    <col min="19" max="19" width="9.00390625" style="7" customWidth="1"/>
    <col min="20" max="20" width="9.00390625" style="8" customWidth="1"/>
    <col min="21" max="21" width="9.00390625" style="6" customWidth="1"/>
    <col min="22" max="22" width="9.00390625" style="7" customWidth="1"/>
    <col min="23" max="23" width="9.00390625" style="8" customWidth="1"/>
    <col min="24" max="24" width="9.00390625" style="6" customWidth="1"/>
    <col min="25" max="25" width="9.00390625" style="7" customWidth="1"/>
    <col min="26" max="26" width="9.00390625" style="8" customWidth="1"/>
    <col min="27" max="27" width="9.00390625" style="6" customWidth="1"/>
    <col min="28" max="28" width="9.00390625" style="7" customWidth="1"/>
    <col min="29" max="29" width="9.00390625" style="8" customWidth="1"/>
    <col min="30" max="30" width="9.00390625" style="6" customWidth="1"/>
    <col min="31" max="31" width="9.00390625" style="7" customWidth="1"/>
    <col min="32" max="32" width="9.00390625" style="8" customWidth="1"/>
    <col min="34" max="34" width="9.00390625" style="7" customWidth="1"/>
    <col min="35" max="35" width="9.00390625" style="8" customWidth="1"/>
    <col min="36" max="36" width="9.00390625" style="6" customWidth="1"/>
    <col min="37" max="37" width="9.00390625" style="7" customWidth="1"/>
    <col min="38" max="38" width="9.00390625" style="8" customWidth="1"/>
    <col min="39" max="39" width="9.00390625" style="6" customWidth="1"/>
    <col min="40" max="40" width="9.00390625" style="7" customWidth="1"/>
    <col min="41" max="41" width="9.00390625" style="8" customWidth="1"/>
    <col min="42" max="42" width="9.00390625" style="6" customWidth="1"/>
    <col min="43" max="43" width="9.00390625" style="7" customWidth="1"/>
    <col min="44" max="44" width="9.00390625" style="8" customWidth="1"/>
    <col min="45" max="45" width="9.00390625" style="6" customWidth="1"/>
    <col min="46" max="46" width="9.00390625" style="7" customWidth="1"/>
    <col min="47" max="47" width="9.00390625" style="8" customWidth="1"/>
    <col min="48" max="48" width="9.00390625" style="6" customWidth="1"/>
    <col min="49" max="49" width="9.00390625" style="7" customWidth="1"/>
    <col min="50" max="50" width="9.00390625" style="8" customWidth="1"/>
    <col min="51" max="51" width="9.00390625" style="6" customWidth="1"/>
    <col min="52" max="52" width="9.00390625" style="7" customWidth="1"/>
    <col min="53" max="53" width="9.00390625" style="8" customWidth="1"/>
    <col min="54" max="54" width="9.00390625" style="6" customWidth="1"/>
    <col min="55" max="55" width="9.00390625" style="7" customWidth="1"/>
    <col min="56" max="56" width="9.00390625" style="8" customWidth="1"/>
  </cols>
  <sheetData>
    <row r="1" spans="1:56" ht="13.5">
      <c r="A1" t="s">
        <v>7</v>
      </c>
      <c r="B1" s="3" t="str">
        <f>'参加者情報'!B2</f>
        <v>?</v>
      </c>
      <c r="D1" s="3" t="s">
        <v>50</v>
      </c>
      <c r="E1" s="17" t="s">
        <v>54</v>
      </c>
      <c r="F1" s="6"/>
      <c r="G1" s="3" t="s">
        <v>49</v>
      </c>
      <c r="H1" s="17" t="s">
        <v>54</v>
      </c>
      <c r="J1" s="3" t="s">
        <v>49</v>
      </c>
      <c r="K1" s="17" t="s">
        <v>54</v>
      </c>
      <c r="M1" s="3" t="s">
        <v>49</v>
      </c>
      <c r="N1" s="17" t="s">
        <v>54</v>
      </c>
      <c r="P1" s="3" t="s">
        <v>49</v>
      </c>
      <c r="Q1" s="17" t="s">
        <v>54</v>
      </c>
      <c r="S1" s="3" t="s">
        <v>49</v>
      </c>
      <c r="T1" s="17" t="s">
        <v>54</v>
      </c>
      <c r="V1" s="3" t="s">
        <v>50</v>
      </c>
      <c r="W1" s="17" t="s">
        <v>51</v>
      </c>
      <c r="Y1" s="3" t="s">
        <v>50</v>
      </c>
      <c r="Z1" s="17" t="s">
        <v>51</v>
      </c>
      <c r="AB1" s="3" t="s">
        <v>50</v>
      </c>
      <c r="AC1" s="17" t="s">
        <v>51</v>
      </c>
      <c r="AE1" s="3" t="s">
        <v>50</v>
      </c>
      <c r="AF1" s="17" t="s">
        <v>52</v>
      </c>
      <c r="AG1" s="6"/>
      <c r="AH1" s="3" t="s">
        <v>50</v>
      </c>
      <c r="AI1" s="17" t="s">
        <v>52</v>
      </c>
      <c r="AK1" s="3" t="s">
        <v>50</v>
      </c>
      <c r="AL1" s="17" t="s">
        <v>52</v>
      </c>
      <c r="AN1" s="3" t="s">
        <v>50</v>
      </c>
      <c r="AO1" s="17" t="s">
        <v>52</v>
      </c>
      <c r="AQ1" s="3" t="s">
        <v>50</v>
      </c>
      <c r="AR1" s="17" t="s">
        <v>52</v>
      </c>
      <c r="AT1" s="3" t="s">
        <v>50</v>
      </c>
      <c r="AU1" s="17" t="s">
        <v>52</v>
      </c>
      <c r="AW1" s="3" t="s">
        <v>50</v>
      </c>
      <c r="AX1" s="17" t="s">
        <v>52</v>
      </c>
      <c r="AZ1" s="3" t="s">
        <v>50</v>
      </c>
      <c r="BA1" s="17" t="s">
        <v>52</v>
      </c>
      <c r="BC1" s="3" t="s">
        <v>50</v>
      </c>
      <c r="BD1" s="17" t="s">
        <v>52</v>
      </c>
    </row>
    <row r="2" spans="1:56" ht="13.5">
      <c r="A2" t="s">
        <v>8</v>
      </c>
      <c r="B2" s="3" t="str">
        <f>'参加者情報'!B3</f>
        <v>?</v>
      </c>
      <c r="D2" s="3" t="s">
        <v>134</v>
      </c>
      <c r="E2" s="3">
        <v>-1.79</v>
      </c>
      <c r="F2" s="6"/>
      <c r="G2" s="3" t="s">
        <v>134</v>
      </c>
      <c r="H2" s="3">
        <v>-0.62</v>
      </c>
      <c r="J2" s="3" t="s">
        <v>134</v>
      </c>
      <c r="K2" s="3">
        <v>0.32</v>
      </c>
      <c r="M2" s="3" t="s">
        <v>134</v>
      </c>
      <c r="N2" s="3">
        <v>1.39</v>
      </c>
      <c r="P2" s="3" t="s">
        <v>134</v>
      </c>
      <c r="Q2" s="3">
        <v>2.47</v>
      </c>
      <c r="S2" s="3" t="s">
        <v>134</v>
      </c>
      <c r="T2" s="3">
        <v>2.94</v>
      </c>
      <c r="V2" s="3" t="s">
        <v>134</v>
      </c>
      <c r="W2" s="3">
        <v>3.55</v>
      </c>
      <c r="Y2" s="3" t="s">
        <v>134</v>
      </c>
      <c r="Z2" s="3">
        <v>4.65</v>
      </c>
      <c r="AB2" s="3" t="s">
        <v>134</v>
      </c>
      <c r="AC2" s="3">
        <v>5.72</v>
      </c>
      <c r="AE2" s="3" t="s">
        <v>134</v>
      </c>
      <c r="AF2" s="3">
        <v>-1.79</v>
      </c>
      <c r="AG2" s="6"/>
      <c r="AH2" s="3" t="s">
        <v>134</v>
      </c>
      <c r="AI2" s="3">
        <v>-0.62</v>
      </c>
      <c r="AK2" s="3" t="s">
        <v>134</v>
      </c>
      <c r="AL2" s="3">
        <v>0.32</v>
      </c>
      <c r="AN2" s="3" t="s">
        <v>134</v>
      </c>
      <c r="AO2" s="3">
        <v>1.39</v>
      </c>
      <c r="AQ2" s="3" t="s">
        <v>134</v>
      </c>
      <c r="AR2" s="3">
        <v>2.47</v>
      </c>
      <c r="AT2" s="3" t="s">
        <v>134</v>
      </c>
      <c r="AU2" s="3">
        <v>2.94</v>
      </c>
      <c r="AW2" s="3" t="s">
        <v>134</v>
      </c>
      <c r="AX2" s="3">
        <v>3.55</v>
      </c>
      <c r="AZ2" s="3" t="s">
        <v>134</v>
      </c>
      <c r="BA2" s="3">
        <v>4.65</v>
      </c>
      <c r="BC2" s="3" t="s">
        <v>134</v>
      </c>
      <c r="BD2" s="3">
        <v>5.72</v>
      </c>
    </row>
    <row r="3" spans="1:56" ht="13.5">
      <c r="A3" t="s">
        <v>9</v>
      </c>
      <c r="B3" s="3" t="str">
        <f>'参加者情報'!B4</f>
        <v>?</v>
      </c>
      <c r="D3" s="3" t="s">
        <v>12</v>
      </c>
      <c r="E3" s="43" t="s">
        <v>11</v>
      </c>
      <c r="G3" s="3" t="s">
        <v>12</v>
      </c>
      <c r="H3" s="43" t="s">
        <v>11</v>
      </c>
      <c r="J3" s="3" t="s">
        <v>12</v>
      </c>
      <c r="K3" s="43" t="s">
        <v>11</v>
      </c>
      <c r="M3" s="3" t="s">
        <v>12</v>
      </c>
      <c r="N3" s="43" t="s">
        <v>11</v>
      </c>
      <c r="P3" s="3" t="s">
        <v>12</v>
      </c>
      <c r="Q3" s="43" t="s">
        <v>11</v>
      </c>
      <c r="S3" s="3" t="s">
        <v>12</v>
      </c>
      <c r="T3" s="43" t="s">
        <v>11</v>
      </c>
      <c r="V3" s="3" t="s">
        <v>12</v>
      </c>
      <c r="W3" s="43" t="s">
        <v>11</v>
      </c>
      <c r="Y3" s="3" t="s">
        <v>12</v>
      </c>
      <c r="Z3" s="43" t="s">
        <v>11</v>
      </c>
      <c r="AB3" s="3" t="s">
        <v>12</v>
      </c>
      <c r="AC3" s="43" t="s">
        <v>11</v>
      </c>
      <c r="AE3" s="3" t="s">
        <v>12</v>
      </c>
      <c r="AF3" s="43" t="s">
        <v>11</v>
      </c>
      <c r="AH3" s="3" t="s">
        <v>12</v>
      </c>
      <c r="AI3" s="43" t="s">
        <v>11</v>
      </c>
      <c r="AK3" s="3" t="s">
        <v>12</v>
      </c>
      <c r="AL3" s="43" t="s">
        <v>11</v>
      </c>
      <c r="AN3" s="3" t="s">
        <v>12</v>
      </c>
      <c r="AO3" s="43" t="s">
        <v>11</v>
      </c>
      <c r="AQ3" s="3" t="s">
        <v>12</v>
      </c>
      <c r="AR3" s="43" t="s">
        <v>11</v>
      </c>
      <c r="AT3" s="3" t="s">
        <v>12</v>
      </c>
      <c r="AU3" s="43" t="s">
        <v>11</v>
      </c>
      <c r="AW3" s="3" t="s">
        <v>12</v>
      </c>
      <c r="AX3" s="43" t="s">
        <v>11</v>
      </c>
      <c r="AZ3" s="3" t="s">
        <v>12</v>
      </c>
      <c r="BA3" s="43" t="s">
        <v>11</v>
      </c>
      <c r="BC3" s="3" t="s">
        <v>12</v>
      </c>
      <c r="BD3" s="43" t="s">
        <v>11</v>
      </c>
    </row>
    <row r="4" spans="1:55" ht="13.5">
      <c r="A4" t="s">
        <v>10</v>
      </c>
      <c r="B4" s="1">
        <f>IF('参加者情報'!B8&gt;0,'参加者情報'!A8&amp;"("&amp;'参加者情報'!C8&amp;"),","")&amp;IF('参加者情報'!B9&gt;0,'参加者情報'!A9&amp;"("&amp;'参加者情報'!C9&amp;"),","")</f>
      </c>
      <c r="D4" s="7" t="s">
        <v>35</v>
      </c>
      <c r="G4" s="7" t="s">
        <v>35</v>
      </c>
      <c r="J4" s="7" t="s">
        <v>35</v>
      </c>
      <c r="M4" s="7" t="s">
        <v>35</v>
      </c>
      <c r="P4" s="7" t="s">
        <v>35</v>
      </c>
      <c r="S4" s="7" t="s">
        <v>35</v>
      </c>
      <c r="V4" s="7" t="s">
        <v>35</v>
      </c>
      <c r="Y4" s="7" t="s">
        <v>35</v>
      </c>
      <c r="AB4" s="7" t="s">
        <v>35</v>
      </c>
      <c r="AE4" s="7" t="s">
        <v>35</v>
      </c>
      <c r="AH4" s="7" t="s">
        <v>35</v>
      </c>
      <c r="AK4" s="7" t="s">
        <v>35</v>
      </c>
      <c r="AN4" s="7" t="s">
        <v>35</v>
      </c>
      <c r="AQ4" s="7" t="s">
        <v>35</v>
      </c>
      <c r="AT4" s="7" t="s">
        <v>35</v>
      </c>
      <c r="AW4" s="7" t="s">
        <v>35</v>
      </c>
      <c r="AZ4" s="7" t="s">
        <v>35</v>
      </c>
      <c r="BC4" s="7" t="s">
        <v>35</v>
      </c>
    </row>
    <row r="5" spans="1:56" ht="13.5">
      <c r="A5" t="s">
        <v>150</v>
      </c>
      <c r="B5" s="3" t="str">
        <f>'参加者情報'!B17&amp;'参加者情報'!B18&amp;'参加者情報'!B19&amp;'参加者情報'!B20&amp;'参加者情報'!B21&amp;"、"&amp;'参加者情報'!C17&amp;'参加者情報'!C18&amp;'参加者情報'!C19&amp;'参加者情報'!C20&amp;'参加者情報'!C21</f>
        <v>×××××、×××××</v>
      </c>
      <c r="D5" s="7" t="s">
        <v>13</v>
      </c>
      <c r="E5" s="8" t="s">
        <v>13</v>
      </c>
      <c r="G5" s="7" t="s">
        <v>13</v>
      </c>
      <c r="H5" s="8" t="s">
        <v>13</v>
      </c>
      <c r="J5" s="7" t="s">
        <v>13</v>
      </c>
      <c r="K5" s="8" t="s">
        <v>13</v>
      </c>
      <c r="M5" s="7" t="s">
        <v>13</v>
      </c>
      <c r="N5" s="8" t="s">
        <v>13</v>
      </c>
      <c r="P5" s="7" t="s">
        <v>13</v>
      </c>
      <c r="Q5" s="8" t="s">
        <v>13</v>
      </c>
      <c r="S5" s="7" t="s">
        <v>13</v>
      </c>
      <c r="T5" s="8" t="s">
        <v>13</v>
      </c>
      <c r="V5" s="7" t="s">
        <v>13</v>
      </c>
      <c r="W5" s="8" t="s">
        <v>13</v>
      </c>
      <c r="Y5" s="7" t="s">
        <v>13</v>
      </c>
      <c r="Z5" s="8" t="s">
        <v>13</v>
      </c>
      <c r="AB5" s="7" t="s">
        <v>13</v>
      </c>
      <c r="AC5" s="8" t="s">
        <v>13</v>
      </c>
      <c r="AE5" s="7" t="s">
        <v>13</v>
      </c>
      <c r="AF5" s="8" t="s">
        <v>13</v>
      </c>
      <c r="AH5" s="7" t="s">
        <v>13</v>
      </c>
      <c r="AI5" s="8" t="s">
        <v>13</v>
      </c>
      <c r="AK5" s="7" t="s">
        <v>13</v>
      </c>
      <c r="AL5" s="8" t="s">
        <v>13</v>
      </c>
      <c r="AN5" s="7" t="s">
        <v>13</v>
      </c>
      <c r="AO5" s="8" t="s">
        <v>13</v>
      </c>
      <c r="AQ5" s="7" t="s">
        <v>13</v>
      </c>
      <c r="AR5" s="8" t="s">
        <v>13</v>
      </c>
      <c r="AT5" s="7" t="s">
        <v>13</v>
      </c>
      <c r="AU5" s="8" t="s">
        <v>13</v>
      </c>
      <c r="AW5" s="7" t="s">
        <v>13</v>
      </c>
      <c r="AX5" s="8" t="s">
        <v>13</v>
      </c>
      <c r="AZ5" s="7" t="s">
        <v>13</v>
      </c>
      <c r="BA5" s="8" t="s">
        <v>13</v>
      </c>
      <c r="BC5" s="7" t="s">
        <v>13</v>
      </c>
      <c r="BD5" s="8" t="s">
        <v>13</v>
      </c>
    </row>
    <row r="6" spans="1:56" ht="13.5">
      <c r="A6" t="s">
        <v>44</v>
      </c>
      <c r="B6" s="3" t="str">
        <f>'参加者情報'!B26&amp;"("&amp;'参加者情報'!B27&amp;")"</f>
        <v>?()</v>
      </c>
      <c r="D6" s="7" t="s">
        <v>13</v>
      </c>
      <c r="E6" s="8" t="s">
        <v>13</v>
      </c>
      <c r="G6" s="7" t="s">
        <v>13</v>
      </c>
      <c r="H6" s="8" t="s">
        <v>13</v>
      </c>
      <c r="J6" s="7" t="s">
        <v>13</v>
      </c>
      <c r="K6" s="8" t="s">
        <v>13</v>
      </c>
      <c r="M6" s="7" t="s">
        <v>13</v>
      </c>
      <c r="N6" s="8" t="s">
        <v>13</v>
      </c>
      <c r="P6" s="7" t="s">
        <v>13</v>
      </c>
      <c r="Q6" s="8" t="s">
        <v>13</v>
      </c>
      <c r="S6" s="7" t="s">
        <v>13</v>
      </c>
      <c r="T6" s="8" t="s">
        <v>13</v>
      </c>
      <c r="V6" s="7" t="s">
        <v>13</v>
      </c>
      <c r="W6" s="8" t="s">
        <v>13</v>
      </c>
      <c r="Y6" s="7" t="s">
        <v>13</v>
      </c>
      <c r="Z6" s="8" t="s">
        <v>13</v>
      </c>
      <c r="AB6" s="7" t="s">
        <v>13</v>
      </c>
      <c r="AC6" s="8" t="s">
        <v>13</v>
      </c>
      <c r="AE6" s="7" t="s">
        <v>13</v>
      </c>
      <c r="AF6" s="8" t="s">
        <v>13</v>
      </c>
      <c r="AH6" s="7" t="s">
        <v>13</v>
      </c>
      <c r="AI6" s="8" t="s">
        <v>13</v>
      </c>
      <c r="AK6" s="7" t="s">
        <v>13</v>
      </c>
      <c r="AL6" s="8" t="s">
        <v>13</v>
      </c>
      <c r="AN6" s="7" t="s">
        <v>13</v>
      </c>
      <c r="AO6" s="8" t="s">
        <v>13</v>
      </c>
      <c r="AQ6" s="7" t="s">
        <v>13</v>
      </c>
      <c r="AR6" s="8" t="s">
        <v>13</v>
      </c>
      <c r="AT6" s="7" t="s">
        <v>13</v>
      </c>
      <c r="AU6" s="8" t="s">
        <v>13</v>
      </c>
      <c r="AW6" s="7" t="s">
        <v>13</v>
      </c>
      <c r="AX6" s="8" t="s">
        <v>13</v>
      </c>
      <c r="AZ6" s="7" t="s">
        <v>13</v>
      </c>
      <c r="BA6" s="8" t="s">
        <v>13</v>
      </c>
      <c r="BC6" s="7" t="s">
        <v>13</v>
      </c>
      <c r="BD6" s="8" t="s">
        <v>13</v>
      </c>
    </row>
    <row r="7" spans="1:55" ht="13.5">
      <c r="A7" t="s">
        <v>151</v>
      </c>
      <c r="B7" s="3" t="str">
        <f>'参加者情報'!B40</f>
        <v>?</v>
      </c>
      <c r="D7" s="7" t="s">
        <v>14</v>
      </c>
      <c r="G7" s="7" t="s">
        <v>14</v>
      </c>
      <c r="J7" s="7" t="s">
        <v>14</v>
      </c>
      <c r="M7" s="7" t="s">
        <v>14</v>
      </c>
      <c r="P7" s="7" t="s">
        <v>14</v>
      </c>
      <c r="S7" s="7" t="s">
        <v>14</v>
      </c>
      <c r="V7" s="7" t="s">
        <v>14</v>
      </c>
      <c r="Y7" s="7" t="s">
        <v>14</v>
      </c>
      <c r="AB7" s="7" t="s">
        <v>14</v>
      </c>
      <c r="AE7" s="7" t="s">
        <v>14</v>
      </c>
      <c r="AH7" s="7" t="s">
        <v>14</v>
      </c>
      <c r="AK7" s="7" t="s">
        <v>14</v>
      </c>
      <c r="AN7" s="7" t="s">
        <v>14</v>
      </c>
      <c r="AQ7" s="7" t="s">
        <v>14</v>
      </c>
      <c r="AT7" s="7" t="s">
        <v>14</v>
      </c>
      <c r="AW7" s="7" t="s">
        <v>14</v>
      </c>
      <c r="AZ7" s="7" t="s">
        <v>14</v>
      </c>
      <c r="BC7" s="7" t="s">
        <v>14</v>
      </c>
    </row>
    <row r="9" spans="1:55" ht="13.5">
      <c r="A9" t="s">
        <v>20</v>
      </c>
      <c r="B9" t="s">
        <v>18</v>
      </c>
      <c r="D9" s="7" t="s">
        <v>36</v>
      </c>
      <c r="G9" s="7" t="s">
        <v>36</v>
      </c>
      <c r="J9" s="7" t="s">
        <v>36</v>
      </c>
      <c r="M9" s="7" t="s">
        <v>36</v>
      </c>
      <c r="P9" s="7" t="s">
        <v>36</v>
      </c>
      <c r="S9" s="7" t="s">
        <v>36</v>
      </c>
      <c r="V9" s="7" t="s">
        <v>36</v>
      </c>
      <c r="Y9" s="7" t="s">
        <v>36</v>
      </c>
      <c r="AB9" s="7" t="s">
        <v>36</v>
      </c>
      <c r="AE9" s="7" t="s">
        <v>36</v>
      </c>
      <c r="AH9" s="7" t="s">
        <v>36</v>
      </c>
      <c r="AK9" s="7" t="s">
        <v>36</v>
      </c>
      <c r="AN9" s="7" t="s">
        <v>36</v>
      </c>
      <c r="AQ9" s="7" t="s">
        <v>36</v>
      </c>
      <c r="AT9" s="7" t="s">
        <v>36</v>
      </c>
      <c r="AW9" s="7" t="s">
        <v>36</v>
      </c>
      <c r="AZ9" s="7" t="s">
        <v>36</v>
      </c>
      <c r="BC9" s="7" t="s">
        <v>36</v>
      </c>
    </row>
    <row r="10" spans="1:56" ht="13.5">
      <c r="A10" t="s">
        <v>21</v>
      </c>
      <c r="B10" t="s">
        <v>19</v>
      </c>
      <c r="D10" s="7" t="s">
        <v>13</v>
      </c>
      <c r="E10" s="8" t="s">
        <v>13</v>
      </c>
      <c r="G10" s="7" t="s">
        <v>13</v>
      </c>
      <c r="H10" s="8" t="s">
        <v>13</v>
      </c>
      <c r="J10" s="7" t="s">
        <v>13</v>
      </c>
      <c r="K10" s="8" t="s">
        <v>13</v>
      </c>
      <c r="M10" s="7" t="s">
        <v>13</v>
      </c>
      <c r="N10" s="8" t="s">
        <v>13</v>
      </c>
      <c r="P10" s="7" t="s">
        <v>13</v>
      </c>
      <c r="Q10" s="8" t="s">
        <v>13</v>
      </c>
      <c r="S10" s="7" t="s">
        <v>13</v>
      </c>
      <c r="T10" s="8" t="s">
        <v>13</v>
      </c>
      <c r="V10" s="7" t="s">
        <v>13</v>
      </c>
      <c r="W10" s="8" t="s">
        <v>13</v>
      </c>
      <c r="Y10" s="7" t="s">
        <v>13</v>
      </c>
      <c r="Z10" s="8" t="s">
        <v>13</v>
      </c>
      <c r="AB10" s="7" t="s">
        <v>13</v>
      </c>
      <c r="AC10" s="8" t="s">
        <v>13</v>
      </c>
      <c r="AE10" s="7" t="s">
        <v>13</v>
      </c>
      <c r="AF10" s="8" t="s">
        <v>13</v>
      </c>
      <c r="AH10" s="7" t="s">
        <v>13</v>
      </c>
      <c r="AI10" s="8" t="s">
        <v>13</v>
      </c>
      <c r="AK10" s="7" t="s">
        <v>13</v>
      </c>
      <c r="AL10" s="8" t="s">
        <v>13</v>
      </c>
      <c r="AN10" s="7" t="s">
        <v>13</v>
      </c>
      <c r="AO10" s="8" t="s">
        <v>13</v>
      </c>
      <c r="AQ10" s="7" t="s">
        <v>13</v>
      </c>
      <c r="AR10" s="8" t="s">
        <v>13</v>
      </c>
      <c r="AT10" s="7" t="s">
        <v>13</v>
      </c>
      <c r="AU10" s="8" t="s">
        <v>13</v>
      </c>
      <c r="AW10" s="7" t="s">
        <v>13</v>
      </c>
      <c r="AX10" s="8" t="s">
        <v>13</v>
      </c>
      <c r="AZ10" s="7" t="s">
        <v>13</v>
      </c>
      <c r="BA10" s="8" t="s">
        <v>13</v>
      </c>
      <c r="BC10" s="7" t="s">
        <v>13</v>
      </c>
      <c r="BD10" s="8" t="s">
        <v>13</v>
      </c>
    </row>
    <row r="11" spans="1:56" ht="13.5">
      <c r="A11" t="s">
        <v>22</v>
      </c>
      <c r="B11" t="s">
        <v>30</v>
      </c>
      <c r="D11" s="7" t="s">
        <v>13</v>
      </c>
      <c r="E11" s="8" t="s">
        <v>13</v>
      </c>
      <c r="G11" s="7" t="s">
        <v>13</v>
      </c>
      <c r="H11" s="8" t="s">
        <v>13</v>
      </c>
      <c r="J11" s="7" t="s">
        <v>13</v>
      </c>
      <c r="K11" s="8" t="s">
        <v>13</v>
      </c>
      <c r="M11" s="7" t="s">
        <v>13</v>
      </c>
      <c r="N11" s="8" t="s">
        <v>13</v>
      </c>
      <c r="P11" s="7" t="s">
        <v>13</v>
      </c>
      <c r="Q11" s="8" t="s">
        <v>13</v>
      </c>
      <c r="S11" s="7" t="s">
        <v>13</v>
      </c>
      <c r="T11" s="8" t="s">
        <v>13</v>
      </c>
      <c r="V11" s="7" t="s">
        <v>13</v>
      </c>
      <c r="W11" s="8" t="s">
        <v>13</v>
      </c>
      <c r="Y11" s="7" t="s">
        <v>13</v>
      </c>
      <c r="Z11" s="8" t="s">
        <v>13</v>
      </c>
      <c r="AB11" s="7" t="s">
        <v>13</v>
      </c>
      <c r="AC11" s="8" t="s">
        <v>13</v>
      </c>
      <c r="AE11" s="7" t="s">
        <v>13</v>
      </c>
      <c r="AF11" s="8" t="s">
        <v>13</v>
      </c>
      <c r="AH11" s="7" t="s">
        <v>13</v>
      </c>
      <c r="AI11" s="8" t="s">
        <v>13</v>
      </c>
      <c r="AK11" s="7" t="s">
        <v>13</v>
      </c>
      <c r="AL11" s="8" t="s">
        <v>13</v>
      </c>
      <c r="AN11" s="7" t="s">
        <v>13</v>
      </c>
      <c r="AO11" s="8" t="s">
        <v>13</v>
      </c>
      <c r="AQ11" s="7" t="s">
        <v>13</v>
      </c>
      <c r="AR11" s="8" t="s">
        <v>13</v>
      </c>
      <c r="AT11" s="7" t="s">
        <v>13</v>
      </c>
      <c r="AU11" s="8" t="s">
        <v>13</v>
      </c>
      <c r="AW11" s="7" t="s">
        <v>13</v>
      </c>
      <c r="AX11" s="8" t="s">
        <v>13</v>
      </c>
      <c r="AZ11" s="7" t="s">
        <v>13</v>
      </c>
      <c r="BA11" s="8" t="s">
        <v>13</v>
      </c>
      <c r="BC11" s="7" t="s">
        <v>13</v>
      </c>
      <c r="BD11" s="8" t="s">
        <v>13</v>
      </c>
    </row>
    <row r="12" spans="1:55" ht="13.5">
      <c r="A12" t="s">
        <v>23</v>
      </c>
      <c r="B12" t="s">
        <v>25</v>
      </c>
      <c r="D12" s="7" t="s">
        <v>14</v>
      </c>
      <c r="G12" s="7" t="s">
        <v>14</v>
      </c>
      <c r="J12" s="7" t="s">
        <v>14</v>
      </c>
      <c r="M12" s="7" t="s">
        <v>14</v>
      </c>
      <c r="P12" s="7" t="s">
        <v>14</v>
      </c>
      <c r="S12" s="7" t="s">
        <v>14</v>
      </c>
      <c r="V12" s="7" t="s">
        <v>14</v>
      </c>
      <c r="Y12" s="7" t="s">
        <v>14</v>
      </c>
      <c r="AB12" s="7" t="s">
        <v>14</v>
      </c>
      <c r="AE12" s="7" t="s">
        <v>14</v>
      </c>
      <c r="AH12" s="7" t="s">
        <v>14</v>
      </c>
      <c r="AK12" s="7" t="s">
        <v>14</v>
      </c>
      <c r="AN12" s="7" t="s">
        <v>14</v>
      </c>
      <c r="AQ12" s="7" t="s">
        <v>14</v>
      </c>
      <c r="AT12" s="7" t="s">
        <v>14</v>
      </c>
      <c r="AW12" s="7" t="s">
        <v>14</v>
      </c>
      <c r="AZ12" s="7" t="s">
        <v>14</v>
      </c>
      <c r="BC12" s="7" t="s">
        <v>14</v>
      </c>
    </row>
    <row r="13" spans="1:2" ht="13.5">
      <c r="A13" t="s">
        <v>32</v>
      </c>
      <c r="B13" t="s">
        <v>26</v>
      </c>
    </row>
    <row r="14" spans="1:55" ht="13.5">
      <c r="A14" t="s">
        <v>33</v>
      </c>
      <c r="B14" t="s">
        <v>24</v>
      </c>
      <c r="D14" s="7" t="s">
        <v>37</v>
      </c>
      <c r="G14" s="7" t="s">
        <v>37</v>
      </c>
      <c r="J14" s="7" t="s">
        <v>37</v>
      </c>
      <c r="M14" s="7" t="s">
        <v>37</v>
      </c>
      <c r="P14" s="7" t="s">
        <v>37</v>
      </c>
      <c r="S14" s="7" t="s">
        <v>37</v>
      </c>
      <c r="V14" s="7" t="s">
        <v>37</v>
      </c>
      <c r="Y14" s="7" t="s">
        <v>37</v>
      </c>
      <c r="AB14" s="7" t="s">
        <v>37</v>
      </c>
      <c r="AE14" s="7" t="s">
        <v>37</v>
      </c>
      <c r="AH14" s="7" t="s">
        <v>37</v>
      </c>
      <c r="AK14" s="7" t="s">
        <v>37</v>
      </c>
      <c r="AN14" s="7" t="s">
        <v>37</v>
      </c>
      <c r="AQ14" s="7" t="s">
        <v>37</v>
      </c>
      <c r="AT14" s="7" t="s">
        <v>37</v>
      </c>
      <c r="AW14" s="7" t="s">
        <v>37</v>
      </c>
      <c r="AZ14" s="7" t="s">
        <v>37</v>
      </c>
      <c r="BC14" s="7" t="s">
        <v>37</v>
      </c>
    </row>
    <row r="15" spans="1:56" ht="13.5">
      <c r="A15" t="s">
        <v>34</v>
      </c>
      <c r="B15" t="s">
        <v>31</v>
      </c>
      <c r="D15" s="7" t="s">
        <v>13</v>
      </c>
      <c r="E15" s="8" t="s">
        <v>13</v>
      </c>
      <c r="G15" s="7" t="s">
        <v>13</v>
      </c>
      <c r="H15" s="8" t="s">
        <v>13</v>
      </c>
      <c r="J15" s="7" t="s">
        <v>13</v>
      </c>
      <c r="K15" s="8" t="s">
        <v>13</v>
      </c>
      <c r="M15" s="7" t="s">
        <v>13</v>
      </c>
      <c r="N15" s="8" t="s">
        <v>13</v>
      </c>
      <c r="P15" s="7" t="s">
        <v>13</v>
      </c>
      <c r="Q15" s="8" t="s">
        <v>13</v>
      </c>
      <c r="S15" s="7" t="s">
        <v>13</v>
      </c>
      <c r="T15" s="8" t="s">
        <v>13</v>
      </c>
      <c r="V15" s="7" t="s">
        <v>13</v>
      </c>
      <c r="W15" s="8" t="s">
        <v>13</v>
      </c>
      <c r="Y15" s="7" t="s">
        <v>13</v>
      </c>
      <c r="Z15" s="8" t="s">
        <v>13</v>
      </c>
      <c r="AB15" s="7" t="s">
        <v>13</v>
      </c>
      <c r="AC15" s="8" t="s">
        <v>13</v>
      </c>
      <c r="AE15" s="7" t="s">
        <v>13</v>
      </c>
      <c r="AF15" s="8" t="s">
        <v>13</v>
      </c>
      <c r="AH15" s="7" t="s">
        <v>13</v>
      </c>
      <c r="AI15" s="8" t="s">
        <v>13</v>
      </c>
      <c r="AK15" s="7" t="s">
        <v>13</v>
      </c>
      <c r="AL15" s="8" t="s">
        <v>13</v>
      </c>
      <c r="AN15" s="7" t="s">
        <v>13</v>
      </c>
      <c r="AO15" s="8" t="s">
        <v>13</v>
      </c>
      <c r="AQ15" s="7" t="s">
        <v>13</v>
      </c>
      <c r="AR15" s="8" t="s">
        <v>13</v>
      </c>
      <c r="AT15" s="7" t="s">
        <v>13</v>
      </c>
      <c r="AU15" s="8" t="s">
        <v>13</v>
      </c>
      <c r="AW15" s="7" t="s">
        <v>13</v>
      </c>
      <c r="AX15" s="8" t="s">
        <v>13</v>
      </c>
      <c r="AZ15" s="7" t="s">
        <v>13</v>
      </c>
      <c r="BA15" s="8" t="s">
        <v>13</v>
      </c>
      <c r="BC15" s="7" t="s">
        <v>13</v>
      </c>
      <c r="BD15" s="8" t="s">
        <v>13</v>
      </c>
    </row>
    <row r="16" spans="1:56" ht="13.5">
      <c r="A16" s="6"/>
      <c r="B16" s="6"/>
      <c r="D16" s="7" t="s">
        <v>13</v>
      </c>
      <c r="E16" s="8" t="s">
        <v>13</v>
      </c>
      <c r="G16" s="7" t="s">
        <v>13</v>
      </c>
      <c r="H16" s="8" t="s">
        <v>13</v>
      </c>
      <c r="J16" s="7" t="s">
        <v>13</v>
      </c>
      <c r="K16" s="8" t="s">
        <v>13</v>
      </c>
      <c r="M16" s="7" t="s">
        <v>13</v>
      </c>
      <c r="N16" s="8" t="s">
        <v>13</v>
      </c>
      <c r="P16" s="7" t="s">
        <v>13</v>
      </c>
      <c r="Q16" s="8" t="s">
        <v>13</v>
      </c>
      <c r="S16" s="7" t="s">
        <v>13</v>
      </c>
      <c r="T16" s="8" t="s">
        <v>13</v>
      </c>
      <c r="V16" s="7" t="s">
        <v>13</v>
      </c>
      <c r="W16" s="8" t="s">
        <v>13</v>
      </c>
      <c r="Y16" s="7" t="s">
        <v>13</v>
      </c>
      <c r="Z16" s="8" t="s">
        <v>13</v>
      </c>
      <c r="AB16" s="7" t="s">
        <v>13</v>
      </c>
      <c r="AC16" s="8" t="s">
        <v>13</v>
      </c>
      <c r="AE16" s="7" t="s">
        <v>13</v>
      </c>
      <c r="AF16" s="8" t="s">
        <v>13</v>
      </c>
      <c r="AH16" s="7" t="s">
        <v>13</v>
      </c>
      <c r="AI16" s="8" t="s">
        <v>13</v>
      </c>
      <c r="AK16" s="7" t="s">
        <v>13</v>
      </c>
      <c r="AL16" s="8" t="s">
        <v>13</v>
      </c>
      <c r="AN16" s="7" t="s">
        <v>13</v>
      </c>
      <c r="AO16" s="8" t="s">
        <v>13</v>
      </c>
      <c r="AQ16" s="7" t="s">
        <v>13</v>
      </c>
      <c r="AR16" s="8" t="s">
        <v>13</v>
      </c>
      <c r="AT16" s="7" t="s">
        <v>13</v>
      </c>
      <c r="AU16" s="8" t="s">
        <v>13</v>
      </c>
      <c r="AW16" s="7" t="s">
        <v>13</v>
      </c>
      <c r="AX16" s="8" t="s">
        <v>13</v>
      </c>
      <c r="AZ16" s="7" t="s">
        <v>13</v>
      </c>
      <c r="BA16" s="8" t="s">
        <v>13</v>
      </c>
      <c r="BC16" s="7" t="s">
        <v>13</v>
      </c>
      <c r="BD16" s="8" t="s">
        <v>13</v>
      </c>
    </row>
    <row r="17" spans="4:55" ht="13.5">
      <c r="D17" s="7" t="s">
        <v>14</v>
      </c>
      <c r="G17" s="7" t="s">
        <v>14</v>
      </c>
      <c r="J17" s="7" t="s">
        <v>14</v>
      </c>
      <c r="M17" s="7" t="s">
        <v>14</v>
      </c>
      <c r="P17" s="7" t="s">
        <v>14</v>
      </c>
      <c r="S17" s="7" t="s">
        <v>14</v>
      </c>
      <c r="V17" s="7" t="s">
        <v>14</v>
      </c>
      <c r="Y17" s="7" t="s">
        <v>14</v>
      </c>
      <c r="AB17" s="7" t="s">
        <v>14</v>
      </c>
      <c r="AE17" s="7" t="s">
        <v>14</v>
      </c>
      <c r="AH17" s="7" t="s">
        <v>14</v>
      </c>
      <c r="AK17" s="7" t="s">
        <v>14</v>
      </c>
      <c r="AN17" s="7" t="s">
        <v>14</v>
      </c>
      <c r="AQ17" s="7" t="s">
        <v>14</v>
      </c>
      <c r="AT17" s="7" t="s">
        <v>14</v>
      </c>
      <c r="AW17" s="7" t="s">
        <v>14</v>
      </c>
      <c r="AZ17" s="7" t="s">
        <v>14</v>
      </c>
      <c r="BC17" s="7" t="s">
        <v>14</v>
      </c>
    </row>
    <row r="18" ht="15"/>
    <row r="19" spans="4:55" ht="13.5">
      <c r="D19" s="7" t="s">
        <v>38</v>
      </c>
      <c r="G19" s="7" t="s">
        <v>38</v>
      </c>
      <c r="J19" s="7" t="s">
        <v>38</v>
      </c>
      <c r="M19" s="7" t="s">
        <v>38</v>
      </c>
      <c r="P19" s="7" t="s">
        <v>38</v>
      </c>
      <c r="S19" s="7" t="s">
        <v>38</v>
      </c>
      <c r="V19" s="7" t="s">
        <v>38</v>
      </c>
      <c r="Y19" s="7" t="s">
        <v>38</v>
      </c>
      <c r="AB19" s="7" t="s">
        <v>38</v>
      </c>
      <c r="AE19" s="7" t="s">
        <v>38</v>
      </c>
      <c r="AH19" s="7" t="s">
        <v>38</v>
      </c>
      <c r="AK19" s="7" t="s">
        <v>38</v>
      </c>
      <c r="AN19" s="7" t="s">
        <v>38</v>
      </c>
      <c r="AQ19" s="7" t="s">
        <v>38</v>
      </c>
      <c r="AT19" s="7" t="s">
        <v>38</v>
      </c>
      <c r="AW19" s="7" t="s">
        <v>38</v>
      </c>
      <c r="AZ19" s="7" t="s">
        <v>38</v>
      </c>
      <c r="BC19" s="7" t="s">
        <v>38</v>
      </c>
    </row>
    <row r="20" spans="4:56" ht="13.5">
      <c r="D20" s="7" t="s">
        <v>13</v>
      </c>
      <c r="E20" s="8" t="s">
        <v>13</v>
      </c>
      <c r="G20" s="7" t="s">
        <v>13</v>
      </c>
      <c r="H20" s="8" t="s">
        <v>13</v>
      </c>
      <c r="J20" s="7" t="s">
        <v>13</v>
      </c>
      <c r="K20" s="8" t="s">
        <v>13</v>
      </c>
      <c r="M20" s="7" t="s">
        <v>13</v>
      </c>
      <c r="N20" s="8" t="s">
        <v>13</v>
      </c>
      <c r="P20" s="7" t="s">
        <v>13</v>
      </c>
      <c r="Q20" s="8" t="s">
        <v>13</v>
      </c>
      <c r="S20" s="7" t="s">
        <v>13</v>
      </c>
      <c r="T20" s="8" t="s">
        <v>13</v>
      </c>
      <c r="V20" s="7" t="s">
        <v>13</v>
      </c>
      <c r="W20" s="8" t="s">
        <v>13</v>
      </c>
      <c r="Y20" s="7" t="s">
        <v>13</v>
      </c>
      <c r="Z20" s="8" t="s">
        <v>13</v>
      </c>
      <c r="AB20" s="7" t="s">
        <v>13</v>
      </c>
      <c r="AC20" s="8" t="s">
        <v>13</v>
      </c>
      <c r="AE20" s="7" t="s">
        <v>13</v>
      </c>
      <c r="AF20" s="8" t="s">
        <v>13</v>
      </c>
      <c r="AH20" s="7" t="s">
        <v>13</v>
      </c>
      <c r="AI20" s="8" t="s">
        <v>13</v>
      </c>
      <c r="AK20" s="7" t="s">
        <v>13</v>
      </c>
      <c r="AL20" s="8" t="s">
        <v>13</v>
      </c>
      <c r="AN20" s="7" t="s">
        <v>13</v>
      </c>
      <c r="AO20" s="8" t="s">
        <v>13</v>
      </c>
      <c r="AQ20" s="7" t="s">
        <v>13</v>
      </c>
      <c r="AR20" s="8" t="s">
        <v>13</v>
      </c>
      <c r="AT20" s="7" t="s">
        <v>13</v>
      </c>
      <c r="AU20" s="8" t="s">
        <v>13</v>
      </c>
      <c r="AW20" s="7" t="s">
        <v>13</v>
      </c>
      <c r="AX20" s="8" t="s">
        <v>13</v>
      </c>
      <c r="AZ20" s="7" t="s">
        <v>13</v>
      </c>
      <c r="BA20" s="8" t="s">
        <v>13</v>
      </c>
      <c r="BC20" s="7" t="s">
        <v>13</v>
      </c>
      <c r="BD20" s="8" t="s">
        <v>13</v>
      </c>
    </row>
    <row r="21" spans="4:56" ht="13.5">
      <c r="D21" s="7" t="s">
        <v>13</v>
      </c>
      <c r="E21" s="8" t="s">
        <v>13</v>
      </c>
      <c r="G21" s="7" t="s">
        <v>13</v>
      </c>
      <c r="H21" s="8" t="s">
        <v>13</v>
      </c>
      <c r="J21" s="7" t="s">
        <v>13</v>
      </c>
      <c r="K21" s="8" t="s">
        <v>13</v>
      </c>
      <c r="M21" s="7" t="s">
        <v>13</v>
      </c>
      <c r="N21" s="8" t="s">
        <v>13</v>
      </c>
      <c r="P21" s="7" t="s">
        <v>13</v>
      </c>
      <c r="Q21" s="8" t="s">
        <v>13</v>
      </c>
      <c r="S21" s="7" t="s">
        <v>13</v>
      </c>
      <c r="T21" s="8" t="s">
        <v>13</v>
      </c>
      <c r="V21" s="7" t="s">
        <v>13</v>
      </c>
      <c r="W21" s="8" t="s">
        <v>13</v>
      </c>
      <c r="Y21" s="7" t="s">
        <v>13</v>
      </c>
      <c r="Z21" s="8" t="s">
        <v>13</v>
      </c>
      <c r="AB21" s="7" t="s">
        <v>13</v>
      </c>
      <c r="AC21" s="8" t="s">
        <v>13</v>
      </c>
      <c r="AE21" s="7" t="s">
        <v>13</v>
      </c>
      <c r="AF21" s="8" t="s">
        <v>13</v>
      </c>
      <c r="AH21" s="7" t="s">
        <v>13</v>
      </c>
      <c r="AI21" s="8" t="s">
        <v>13</v>
      </c>
      <c r="AK21" s="7" t="s">
        <v>13</v>
      </c>
      <c r="AL21" s="8" t="s">
        <v>13</v>
      </c>
      <c r="AN21" s="7" t="s">
        <v>13</v>
      </c>
      <c r="AO21" s="8" t="s">
        <v>13</v>
      </c>
      <c r="AQ21" s="7" t="s">
        <v>13</v>
      </c>
      <c r="AR21" s="8" t="s">
        <v>13</v>
      </c>
      <c r="AT21" s="7" t="s">
        <v>13</v>
      </c>
      <c r="AU21" s="8" t="s">
        <v>13</v>
      </c>
      <c r="AW21" s="7" t="s">
        <v>13</v>
      </c>
      <c r="AX21" s="8" t="s">
        <v>13</v>
      </c>
      <c r="AZ21" s="7" t="s">
        <v>13</v>
      </c>
      <c r="BA21" s="8" t="s">
        <v>13</v>
      </c>
      <c r="BC21" s="7" t="s">
        <v>13</v>
      </c>
      <c r="BD21" s="8" t="s">
        <v>13</v>
      </c>
    </row>
    <row r="22" spans="4:55" ht="13.5">
      <c r="D22" s="7" t="s">
        <v>14</v>
      </c>
      <c r="G22" s="7" t="s">
        <v>14</v>
      </c>
      <c r="J22" s="7" t="s">
        <v>14</v>
      </c>
      <c r="M22" s="7" t="s">
        <v>14</v>
      </c>
      <c r="P22" s="7" t="s">
        <v>14</v>
      </c>
      <c r="S22" s="7" t="s">
        <v>14</v>
      </c>
      <c r="V22" s="7" t="s">
        <v>14</v>
      </c>
      <c r="Y22" s="7" t="s">
        <v>14</v>
      </c>
      <c r="AB22" s="7" t="s">
        <v>14</v>
      </c>
      <c r="AE22" s="7" t="s">
        <v>14</v>
      </c>
      <c r="AH22" s="7" t="s">
        <v>14</v>
      </c>
      <c r="AK22" s="7" t="s">
        <v>14</v>
      </c>
      <c r="AN22" s="7" t="s">
        <v>14</v>
      </c>
      <c r="AQ22" s="7" t="s">
        <v>14</v>
      </c>
      <c r="AT22" s="7" t="s">
        <v>14</v>
      </c>
      <c r="AW22" s="7" t="s">
        <v>14</v>
      </c>
      <c r="AZ22" s="7" t="s">
        <v>14</v>
      </c>
      <c r="BC22" s="7" t="s">
        <v>14</v>
      </c>
    </row>
    <row r="23" ht="15"/>
    <row r="24" spans="4:55" ht="13.5">
      <c r="D24" s="7" t="s">
        <v>39</v>
      </c>
      <c r="G24" s="7" t="s">
        <v>39</v>
      </c>
      <c r="J24" s="7" t="s">
        <v>39</v>
      </c>
      <c r="M24" s="7" t="s">
        <v>39</v>
      </c>
      <c r="P24" s="7" t="s">
        <v>39</v>
      </c>
      <c r="S24" s="7" t="s">
        <v>39</v>
      </c>
      <c r="V24" s="7" t="s">
        <v>39</v>
      </c>
      <c r="Y24" s="7" t="s">
        <v>39</v>
      </c>
      <c r="AB24" s="7" t="s">
        <v>39</v>
      </c>
      <c r="AE24" s="7" t="s">
        <v>39</v>
      </c>
      <c r="AH24" s="7" t="s">
        <v>39</v>
      </c>
      <c r="AK24" s="7" t="s">
        <v>39</v>
      </c>
      <c r="AN24" s="7" t="s">
        <v>39</v>
      </c>
      <c r="AQ24" s="7" t="s">
        <v>39</v>
      </c>
      <c r="AT24" s="7" t="s">
        <v>39</v>
      </c>
      <c r="AW24" s="7" t="s">
        <v>39</v>
      </c>
      <c r="AZ24" s="7" t="s">
        <v>39</v>
      </c>
      <c r="BC24" s="7" t="s">
        <v>39</v>
      </c>
    </row>
    <row r="25" spans="4:56" ht="13.5">
      <c r="D25" s="7" t="s">
        <v>13</v>
      </c>
      <c r="E25" s="8" t="s">
        <v>13</v>
      </c>
      <c r="G25" s="7" t="s">
        <v>13</v>
      </c>
      <c r="H25" s="8" t="s">
        <v>13</v>
      </c>
      <c r="J25" s="7" t="s">
        <v>13</v>
      </c>
      <c r="K25" s="8" t="s">
        <v>13</v>
      </c>
      <c r="M25" s="7" t="s">
        <v>13</v>
      </c>
      <c r="N25" s="8" t="s">
        <v>13</v>
      </c>
      <c r="P25" s="7" t="s">
        <v>13</v>
      </c>
      <c r="Q25" s="8" t="s">
        <v>13</v>
      </c>
      <c r="S25" s="7" t="s">
        <v>13</v>
      </c>
      <c r="T25" s="8" t="s">
        <v>13</v>
      </c>
      <c r="V25" s="7" t="s">
        <v>13</v>
      </c>
      <c r="W25" s="8" t="s">
        <v>13</v>
      </c>
      <c r="Y25" s="7" t="s">
        <v>13</v>
      </c>
      <c r="Z25" s="8" t="s">
        <v>13</v>
      </c>
      <c r="AB25" s="7" t="s">
        <v>13</v>
      </c>
      <c r="AC25" s="8" t="s">
        <v>13</v>
      </c>
      <c r="AE25" s="7" t="s">
        <v>13</v>
      </c>
      <c r="AF25" s="8" t="s">
        <v>13</v>
      </c>
      <c r="AH25" s="7" t="s">
        <v>13</v>
      </c>
      <c r="AI25" s="8" t="s">
        <v>13</v>
      </c>
      <c r="AK25" s="7" t="s">
        <v>13</v>
      </c>
      <c r="AL25" s="8" t="s">
        <v>13</v>
      </c>
      <c r="AN25" s="7" t="s">
        <v>13</v>
      </c>
      <c r="AO25" s="8" t="s">
        <v>13</v>
      </c>
      <c r="AQ25" s="7" t="s">
        <v>13</v>
      </c>
      <c r="AR25" s="8" t="s">
        <v>13</v>
      </c>
      <c r="AT25" s="7" t="s">
        <v>13</v>
      </c>
      <c r="AU25" s="8" t="s">
        <v>13</v>
      </c>
      <c r="AW25" s="7" t="s">
        <v>13</v>
      </c>
      <c r="AX25" s="8" t="s">
        <v>13</v>
      </c>
      <c r="AZ25" s="7" t="s">
        <v>13</v>
      </c>
      <c r="BA25" s="8" t="s">
        <v>13</v>
      </c>
      <c r="BC25" s="7" t="s">
        <v>13</v>
      </c>
      <c r="BD25" s="8" t="s">
        <v>13</v>
      </c>
    </row>
    <row r="26" spans="4:56" ht="13.5">
      <c r="D26" s="7" t="s">
        <v>13</v>
      </c>
      <c r="E26" s="8" t="s">
        <v>13</v>
      </c>
      <c r="G26" s="7" t="s">
        <v>13</v>
      </c>
      <c r="H26" s="8" t="s">
        <v>13</v>
      </c>
      <c r="J26" s="7" t="s">
        <v>13</v>
      </c>
      <c r="K26" s="8" t="s">
        <v>13</v>
      </c>
      <c r="M26" s="7" t="s">
        <v>13</v>
      </c>
      <c r="N26" s="8" t="s">
        <v>13</v>
      </c>
      <c r="P26" s="7" t="s">
        <v>13</v>
      </c>
      <c r="Q26" s="8" t="s">
        <v>13</v>
      </c>
      <c r="S26" s="7" t="s">
        <v>13</v>
      </c>
      <c r="T26" s="8" t="s">
        <v>13</v>
      </c>
      <c r="V26" s="7" t="s">
        <v>13</v>
      </c>
      <c r="W26" s="8" t="s">
        <v>13</v>
      </c>
      <c r="Y26" s="7" t="s">
        <v>13</v>
      </c>
      <c r="Z26" s="8" t="s">
        <v>13</v>
      </c>
      <c r="AB26" s="7" t="s">
        <v>13</v>
      </c>
      <c r="AC26" s="8" t="s">
        <v>13</v>
      </c>
      <c r="AE26" s="7" t="s">
        <v>13</v>
      </c>
      <c r="AF26" s="8" t="s">
        <v>13</v>
      </c>
      <c r="AH26" s="7" t="s">
        <v>13</v>
      </c>
      <c r="AI26" s="8" t="s">
        <v>13</v>
      </c>
      <c r="AK26" s="7" t="s">
        <v>13</v>
      </c>
      <c r="AL26" s="8" t="s">
        <v>13</v>
      </c>
      <c r="AN26" s="7" t="s">
        <v>13</v>
      </c>
      <c r="AO26" s="8" t="s">
        <v>13</v>
      </c>
      <c r="AQ26" s="7" t="s">
        <v>13</v>
      </c>
      <c r="AR26" s="8" t="s">
        <v>13</v>
      </c>
      <c r="AT26" s="7" t="s">
        <v>13</v>
      </c>
      <c r="AU26" s="8" t="s">
        <v>13</v>
      </c>
      <c r="AW26" s="7" t="s">
        <v>13</v>
      </c>
      <c r="AX26" s="8" t="s">
        <v>13</v>
      </c>
      <c r="AZ26" s="7" t="s">
        <v>13</v>
      </c>
      <c r="BA26" s="8" t="s">
        <v>13</v>
      </c>
      <c r="BC26" s="7" t="s">
        <v>13</v>
      </c>
      <c r="BD26" s="8" t="s">
        <v>13</v>
      </c>
    </row>
    <row r="27" spans="4:55" ht="13.5">
      <c r="D27" s="7" t="s">
        <v>14</v>
      </c>
      <c r="G27" s="7" t="s">
        <v>14</v>
      </c>
      <c r="J27" s="7" t="s">
        <v>14</v>
      </c>
      <c r="M27" s="7" t="s">
        <v>14</v>
      </c>
      <c r="P27" s="7" t="s">
        <v>14</v>
      </c>
      <c r="S27" s="7" t="s">
        <v>14</v>
      </c>
      <c r="V27" s="7" t="s">
        <v>14</v>
      </c>
      <c r="Y27" s="7" t="s">
        <v>14</v>
      </c>
      <c r="AB27" s="7" t="s">
        <v>14</v>
      </c>
      <c r="AE27" s="7" t="s">
        <v>14</v>
      </c>
      <c r="AH27" s="7" t="s">
        <v>14</v>
      </c>
      <c r="AK27" s="7" t="s">
        <v>14</v>
      </c>
      <c r="AN27" s="7" t="s">
        <v>14</v>
      </c>
      <c r="AQ27" s="7" t="s">
        <v>14</v>
      </c>
      <c r="AT27" s="7" t="s">
        <v>14</v>
      </c>
      <c r="AW27" s="7" t="s">
        <v>14</v>
      </c>
      <c r="AZ27" s="7" t="s">
        <v>14</v>
      </c>
      <c r="BC27" s="7" t="s">
        <v>14</v>
      </c>
    </row>
    <row r="28" ht="15"/>
    <row r="29" spans="4:55" ht="13.5">
      <c r="D29" s="7" t="s">
        <v>40</v>
      </c>
      <c r="G29" s="7" t="s">
        <v>40</v>
      </c>
      <c r="J29" s="7" t="s">
        <v>40</v>
      </c>
      <c r="M29" s="7" t="s">
        <v>40</v>
      </c>
      <c r="P29" s="7" t="s">
        <v>40</v>
      </c>
      <c r="S29" s="7" t="s">
        <v>40</v>
      </c>
      <c r="V29" s="7" t="s">
        <v>40</v>
      </c>
      <c r="Y29" s="7" t="s">
        <v>40</v>
      </c>
      <c r="AB29" s="7" t="s">
        <v>40</v>
      </c>
      <c r="AE29" s="7" t="s">
        <v>40</v>
      </c>
      <c r="AH29" s="7" t="s">
        <v>40</v>
      </c>
      <c r="AK29" s="7" t="s">
        <v>40</v>
      </c>
      <c r="AN29" s="7" t="s">
        <v>40</v>
      </c>
      <c r="AQ29" s="7" t="s">
        <v>40</v>
      </c>
      <c r="AT29" s="7" t="s">
        <v>40</v>
      </c>
      <c r="AW29" s="7" t="s">
        <v>40</v>
      </c>
      <c r="AZ29" s="7" t="s">
        <v>40</v>
      </c>
      <c r="BC29" s="7" t="s">
        <v>40</v>
      </c>
    </row>
    <row r="30" spans="4:56" ht="13.5">
      <c r="D30" s="7" t="s">
        <v>13</v>
      </c>
      <c r="E30" s="8" t="s">
        <v>13</v>
      </c>
      <c r="G30" s="7" t="s">
        <v>13</v>
      </c>
      <c r="H30" s="8" t="s">
        <v>13</v>
      </c>
      <c r="J30" s="7" t="s">
        <v>13</v>
      </c>
      <c r="K30" s="8" t="s">
        <v>13</v>
      </c>
      <c r="M30" s="7" t="s">
        <v>13</v>
      </c>
      <c r="N30" s="8" t="s">
        <v>13</v>
      </c>
      <c r="P30" s="7" t="s">
        <v>13</v>
      </c>
      <c r="Q30" s="8" t="s">
        <v>13</v>
      </c>
      <c r="S30" s="7" t="s">
        <v>13</v>
      </c>
      <c r="T30" s="8" t="s">
        <v>13</v>
      </c>
      <c r="V30" s="7" t="s">
        <v>13</v>
      </c>
      <c r="W30" s="8" t="s">
        <v>13</v>
      </c>
      <c r="Y30" s="7" t="s">
        <v>13</v>
      </c>
      <c r="Z30" s="8" t="s">
        <v>13</v>
      </c>
      <c r="AB30" s="7" t="s">
        <v>13</v>
      </c>
      <c r="AC30" s="8" t="s">
        <v>13</v>
      </c>
      <c r="AE30" s="7" t="s">
        <v>13</v>
      </c>
      <c r="AF30" s="8" t="s">
        <v>13</v>
      </c>
      <c r="AH30" s="7" t="s">
        <v>13</v>
      </c>
      <c r="AI30" s="8" t="s">
        <v>13</v>
      </c>
      <c r="AK30" s="7" t="s">
        <v>13</v>
      </c>
      <c r="AL30" s="8" t="s">
        <v>13</v>
      </c>
      <c r="AN30" s="7" t="s">
        <v>13</v>
      </c>
      <c r="AO30" s="8" t="s">
        <v>13</v>
      </c>
      <c r="AQ30" s="7" t="s">
        <v>13</v>
      </c>
      <c r="AR30" s="8" t="s">
        <v>13</v>
      </c>
      <c r="AT30" s="7" t="s">
        <v>13</v>
      </c>
      <c r="AU30" s="8" t="s">
        <v>13</v>
      </c>
      <c r="AW30" s="7" t="s">
        <v>13</v>
      </c>
      <c r="AX30" s="8" t="s">
        <v>13</v>
      </c>
      <c r="AZ30" s="7" t="s">
        <v>13</v>
      </c>
      <c r="BA30" s="8" t="s">
        <v>13</v>
      </c>
      <c r="BC30" s="7" t="s">
        <v>13</v>
      </c>
      <c r="BD30" s="8" t="s">
        <v>13</v>
      </c>
    </row>
    <row r="31" spans="4:56" ht="13.5">
      <c r="D31" s="7" t="s">
        <v>13</v>
      </c>
      <c r="E31" s="8" t="s">
        <v>13</v>
      </c>
      <c r="G31" s="7" t="s">
        <v>13</v>
      </c>
      <c r="H31" s="8" t="s">
        <v>13</v>
      </c>
      <c r="J31" s="7" t="s">
        <v>13</v>
      </c>
      <c r="K31" s="8" t="s">
        <v>13</v>
      </c>
      <c r="M31" s="7" t="s">
        <v>13</v>
      </c>
      <c r="N31" s="8" t="s">
        <v>13</v>
      </c>
      <c r="P31" s="7" t="s">
        <v>13</v>
      </c>
      <c r="Q31" s="8" t="s">
        <v>13</v>
      </c>
      <c r="S31" s="7" t="s">
        <v>13</v>
      </c>
      <c r="T31" s="8" t="s">
        <v>13</v>
      </c>
      <c r="V31" s="7" t="s">
        <v>13</v>
      </c>
      <c r="W31" s="8" t="s">
        <v>13</v>
      </c>
      <c r="Y31" s="7" t="s">
        <v>13</v>
      </c>
      <c r="Z31" s="8" t="s">
        <v>13</v>
      </c>
      <c r="AB31" s="7" t="s">
        <v>13</v>
      </c>
      <c r="AC31" s="8" t="s">
        <v>13</v>
      </c>
      <c r="AE31" s="7" t="s">
        <v>13</v>
      </c>
      <c r="AF31" s="8" t="s">
        <v>13</v>
      </c>
      <c r="AH31" s="7" t="s">
        <v>13</v>
      </c>
      <c r="AI31" s="8" t="s">
        <v>13</v>
      </c>
      <c r="AK31" s="7" t="s">
        <v>13</v>
      </c>
      <c r="AL31" s="8" t="s">
        <v>13</v>
      </c>
      <c r="AN31" s="7" t="s">
        <v>13</v>
      </c>
      <c r="AO31" s="8" t="s">
        <v>13</v>
      </c>
      <c r="AQ31" s="7" t="s">
        <v>13</v>
      </c>
      <c r="AR31" s="8" t="s">
        <v>13</v>
      </c>
      <c r="AT31" s="7" t="s">
        <v>13</v>
      </c>
      <c r="AU31" s="8" t="s">
        <v>13</v>
      </c>
      <c r="AW31" s="7" t="s">
        <v>13</v>
      </c>
      <c r="AX31" s="8" t="s">
        <v>13</v>
      </c>
      <c r="AZ31" s="7" t="s">
        <v>13</v>
      </c>
      <c r="BA31" s="8" t="s">
        <v>13</v>
      </c>
      <c r="BC31" s="7" t="s">
        <v>13</v>
      </c>
      <c r="BD31" s="8" t="s">
        <v>13</v>
      </c>
    </row>
    <row r="32" spans="4:55" ht="13.5">
      <c r="D32" s="7" t="s">
        <v>14</v>
      </c>
      <c r="G32" s="7" t="s">
        <v>14</v>
      </c>
      <c r="J32" s="7" t="s">
        <v>14</v>
      </c>
      <c r="M32" s="7" t="s">
        <v>14</v>
      </c>
      <c r="P32" s="7" t="s">
        <v>14</v>
      </c>
      <c r="S32" s="7" t="s">
        <v>14</v>
      </c>
      <c r="V32" s="7" t="s">
        <v>14</v>
      </c>
      <c r="Y32" s="7" t="s">
        <v>14</v>
      </c>
      <c r="AB32" s="7" t="s">
        <v>14</v>
      </c>
      <c r="AE32" s="7" t="s">
        <v>14</v>
      </c>
      <c r="AH32" s="7" t="s">
        <v>14</v>
      </c>
      <c r="AK32" s="7" t="s">
        <v>14</v>
      </c>
      <c r="AN32" s="7" t="s">
        <v>14</v>
      </c>
      <c r="AQ32" s="7" t="s">
        <v>14</v>
      </c>
      <c r="AT32" s="7" t="s">
        <v>14</v>
      </c>
      <c r="AW32" s="7" t="s">
        <v>14</v>
      </c>
      <c r="AZ32" s="7" t="s">
        <v>14</v>
      </c>
      <c r="BC32" s="7" t="s">
        <v>14</v>
      </c>
    </row>
    <row r="34" spans="4:55" ht="13.5">
      <c r="D34" s="7" t="s">
        <v>41</v>
      </c>
      <c r="G34" s="7" t="s">
        <v>41</v>
      </c>
      <c r="J34" s="7" t="s">
        <v>41</v>
      </c>
      <c r="M34" s="7" t="s">
        <v>41</v>
      </c>
      <c r="P34" s="7" t="s">
        <v>41</v>
      </c>
      <c r="S34" s="7" t="s">
        <v>41</v>
      </c>
      <c r="V34" s="7" t="s">
        <v>41</v>
      </c>
      <c r="Y34" s="7" t="s">
        <v>41</v>
      </c>
      <c r="AB34" s="7" t="s">
        <v>41</v>
      </c>
      <c r="AE34" s="7" t="s">
        <v>41</v>
      </c>
      <c r="AH34" s="7" t="s">
        <v>41</v>
      </c>
      <c r="AK34" s="7" t="s">
        <v>41</v>
      </c>
      <c r="AN34" s="7" t="s">
        <v>41</v>
      </c>
      <c r="AQ34" s="7" t="s">
        <v>41</v>
      </c>
      <c r="AT34" s="7" t="s">
        <v>41</v>
      </c>
      <c r="AW34" s="7" t="s">
        <v>41</v>
      </c>
      <c r="AZ34" s="7" t="s">
        <v>41</v>
      </c>
      <c r="BC34" s="7" t="s">
        <v>41</v>
      </c>
    </row>
    <row r="35" spans="4:56" ht="13.5">
      <c r="D35" s="7" t="s">
        <v>13</v>
      </c>
      <c r="E35" s="8" t="s">
        <v>13</v>
      </c>
      <c r="G35" s="7" t="s">
        <v>13</v>
      </c>
      <c r="H35" s="8" t="s">
        <v>13</v>
      </c>
      <c r="J35" s="7" t="s">
        <v>13</v>
      </c>
      <c r="K35" s="8" t="s">
        <v>13</v>
      </c>
      <c r="M35" s="7" t="s">
        <v>13</v>
      </c>
      <c r="N35" s="8" t="s">
        <v>13</v>
      </c>
      <c r="P35" s="7" t="s">
        <v>13</v>
      </c>
      <c r="Q35" s="8" t="s">
        <v>13</v>
      </c>
      <c r="S35" s="7" t="s">
        <v>13</v>
      </c>
      <c r="T35" s="8" t="s">
        <v>13</v>
      </c>
      <c r="V35" s="7" t="s">
        <v>13</v>
      </c>
      <c r="W35" s="8" t="s">
        <v>13</v>
      </c>
      <c r="Y35" s="7" t="s">
        <v>13</v>
      </c>
      <c r="Z35" s="8" t="s">
        <v>13</v>
      </c>
      <c r="AB35" s="7" t="s">
        <v>13</v>
      </c>
      <c r="AC35" s="8" t="s">
        <v>13</v>
      </c>
      <c r="AE35" s="7" t="s">
        <v>13</v>
      </c>
      <c r="AF35" s="8" t="s">
        <v>13</v>
      </c>
      <c r="AH35" s="7" t="s">
        <v>13</v>
      </c>
      <c r="AI35" s="8" t="s">
        <v>13</v>
      </c>
      <c r="AK35" s="7" t="s">
        <v>13</v>
      </c>
      <c r="AL35" s="8" t="s">
        <v>13</v>
      </c>
      <c r="AN35" s="7" t="s">
        <v>13</v>
      </c>
      <c r="AO35" s="8" t="s">
        <v>13</v>
      </c>
      <c r="AQ35" s="7" t="s">
        <v>13</v>
      </c>
      <c r="AR35" s="8" t="s">
        <v>13</v>
      </c>
      <c r="AT35" s="7" t="s">
        <v>13</v>
      </c>
      <c r="AU35" s="8" t="s">
        <v>13</v>
      </c>
      <c r="AW35" s="7" t="s">
        <v>13</v>
      </c>
      <c r="AX35" s="8" t="s">
        <v>13</v>
      </c>
      <c r="AZ35" s="7" t="s">
        <v>13</v>
      </c>
      <c r="BA35" s="8" t="s">
        <v>13</v>
      </c>
      <c r="BC35" s="7" t="s">
        <v>13</v>
      </c>
      <c r="BD35" s="8" t="s">
        <v>13</v>
      </c>
    </row>
    <row r="36" spans="4:56" ht="13.5">
      <c r="D36" s="7" t="s">
        <v>13</v>
      </c>
      <c r="E36" s="8" t="s">
        <v>13</v>
      </c>
      <c r="G36" s="7" t="s">
        <v>13</v>
      </c>
      <c r="H36" s="8" t="s">
        <v>13</v>
      </c>
      <c r="J36" s="7" t="s">
        <v>13</v>
      </c>
      <c r="K36" s="8" t="s">
        <v>13</v>
      </c>
      <c r="M36" s="7" t="s">
        <v>13</v>
      </c>
      <c r="N36" s="8" t="s">
        <v>13</v>
      </c>
      <c r="P36" s="7" t="s">
        <v>13</v>
      </c>
      <c r="Q36" s="8" t="s">
        <v>13</v>
      </c>
      <c r="S36" s="7" t="s">
        <v>13</v>
      </c>
      <c r="T36" s="8" t="s">
        <v>13</v>
      </c>
      <c r="V36" s="7" t="s">
        <v>13</v>
      </c>
      <c r="W36" s="8" t="s">
        <v>13</v>
      </c>
      <c r="Y36" s="7" t="s">
        <v>13</v>
      </c>
      <c r="Z36" s="8" t="s">
        <v>13</v>
      </c>
      <c r="AB36" s="7" t="s">
        <v>13</v>
      </c>
      <c r="AC36" s="8" t="s">
        <v>13</v>
      </c>
      <c r="AE36" s="7" t="s">
        <v>13</v>
      </c>
      <c r="AF36" s="8" t="s">
        <v>13</v>
      </c>
      <c r="AH36" s="7" t="s">
        <v>13</v>
      </c>
      <c r="AI36" s="8" t="s">
        <v>13</v>
      </c>
      <c r="AK36" s="7" t="s">
        <v>13</v>
      </c>
      <c r="AL36" s="8" t="s">
        <v>13</v>
      </c>
      <c r="AN36" s="7" t="s">
        <v>13</v>
      </c>
      <c r="AO36" s="8" t="s">
        <v>13</v>
      </c>
      <c r="AQ36" s="7" t="s">
        <v>13</v>
      </c>
      <c r="AR36" s="8" t="s">
        <v>13</v>
      </c>
      <c r="AT36" s="7" t="s">
        <v>13</v>
      </c>
      <c r="AU36" s="8" t="s">
        <v>13</v>
      </c>
      <c r="AW36" s="7" t="s">
        <v>13</v>
      </c>
      <c r="AX36" s="8" t="s">
        <v>13</v>
      </c>
      <c r="AZ36" s="7" t="s">
        <v>13</v>
      </c>
      <c r="BA36" s="8" t="s">
        <v>13</v>
      </c>
      <c r="BC36" s="7" t="s">
        <v>13</v>
      </c>
      <c r="BD36" s="8" t="s">
        <v>13</v>
      </c>
    </row>
    <row r="37" spans="4:55" ht="13.5">
      <c r="D37" s="7" t="s">
        <v>14</v>
      </c>
      <c r="G37" s="7" t="s">
        <v>14</v>
      </c>
      <c r="J37" s="7" t="s">
        <v>14</v>
      </c>
      <c r="M37" s="7" t="s">
        <v>14</v>
      </c>
      <c r="P37" s="7" t="s">
        <v>14</v>
      </c>
      <c r="S37" s="7" t="s">
        <v>14</v>
      </c>
      <c r="V37" s="7" t="s">
        <v>14</v>
      </c>
      <c r="Y37" s="7" t="s">
        <v>14</v>
      </c>
      <c r="AB37" s="7" t="s">
        <v>14</v>
      </c>
      <c r="AE37" s="7" t="s">
        <v>14</v>
      </c>
      <c r="AH37" s="7" t="s">
        <v>14</v>
      </c>
      <c r="AK37" s="7" t="s">
        <v>14</v>
      </c>
      <c r="AN37" s="7" t="s">
        <v>14</v>
      </c>
      <c r="AQ37" s="7" t="s">
        <v>14</v>
      </c>
      <c r="AT37" s="7" t="s">
        <v>14</v>
      </c>
      <c r="AW37" s="7" t="s">
        <v>14</v>
      </c>
      <c r="AZ37" s="7" t="s">
        <v>14</v>
      </c>
      <c r="BC37" s="7" t="s">
        <v>14</v>
      </c>
    </row>
    <row r="39" spans="4:55" ht="13.5">
      <c r="D39" s="7" t="s">
        <v>42</v>
      </c>
      <c r="G39" s="7" t="s">
        <v>42</v>
      </c>
      <c r="J39" s="7" t="s">
        <v>42</v>
      </c>
      <c r="M39" s="7" t="s">
        <v>42</v>
      </c>
      <c r="P39" s="7" t="s">
        <v>42</v>
      </c>
      <c r="S39" s="7" t="s">
        <v>42</v>
      </c>
      <c r="V39" s="7" t="s">
        <v>42</v>
      </c>
      <c r="Y39" s="7" t="s">
        <v>42</v>
      </c>
      <c r="AB39" s="7" t="s">
        <v>42</v>
      </c>
      <c r="AE39" s="7" t="s">
        <v>42</v>
      </c>
      <c r="AH39" s="7" t="s">
        <v>42</v>
      </c>
      <c r="AK39" s="7" t="s">
        <v>42</v>
      </c>
      <c r="AN39" s="7" t="s">
        <v>42</v>
      </c>
      <c r="AQ39" s="7" t="s">
        <v>42</v>
      </c>
      <c r="AT39" s="7" t="s">
        <v>42</v>
      </c>
      <c r="AW39" s="7" t="s">
        <v>42</v>
      </c>
      <c r="AZ39" s="7" t="s">
        <v>42</v>
      </c>
      <c r="BC39" s="7" t="s">
        <v>42</v>
      </c>
    </row>
    <row r="40" spans="4:56" ht="13.5">
      <c r="D40" s="7" t="s">
        <v>13</v>
      </c>
      <c r="E40" s="8" t="s">
        <v>13</v>
      </c>
      <c r="G40" s="7" t="s">
        <v>13</v>
      </c>
      <c r="H40" s="8" t="s">
        <v>13</v>
      </c>
      <c r="J40" s="7" t="s">
        <v>13</v>
      </c>
      <c r="K40" s="8" t="s">
        <v>13</v>
      </c>
      <c r="M40" s="7" t="s">
        <v>13</v>
      </c>
      <c r="N40" s="8" t="s">
        <v>13</v>
      </c>
      <c r="P40" s="7" t="s">
        <v>13</v>
      </c>
      <c r="Q40" s="8" t="s">
        <v>13</v>
      </c>
      <c r="S40" s="7" t="s">
        <v>13</v>
      </c>
      <c r="T40" s="8" t="s">
        <v>13</v>
      </c>
      <c r="V40" s="7" t="s">
        <v>13</v>
      </c>
      <c r="W40" s="8" t="s">
        <v>13</v>
      </c>
      <c r="Y40" s="7" t="s">
        <v>13</v>
      </c>
      <c r="Z40" s="8" t="s">
        <v>13</v>
      </c>
      <c r="AB40" s="7" t="s">
        <v>13</v>
      </c>
      <c r="AC40" s="8" t="s">
        <v>13</v>
      </c>
      <c r="AE40" s="7" t="s">
        <v>13</v>
      </c>
      <c r="AF40" s="8" t="s">
        <v>13</v>
      </c>
      <c r="AH40" s="7" t="s">
        <v>13</v>
      </c>
      <c r="AI40" s="8" t="s">
        <v>13</v>
      </c>
      <c r="AK40" s="7" t="s">
        <v>13</v>
      </c>
      <c r="AL40" s="8" t="s">
        <v>13</v>
      </c>
      <c r="AN40" s="7" t="s">
        <v>13</v>
      </c>
      <c r="AO40" s="8" t="s">
        <v>13</v>
      </c>
      <c r="AQ40" s="7" t="s">
        <v>13</v>
      </c>
      <c r="AR40" s="8" t="s">
        <v>13</v>
      </c>
      <c r="AT40" s="7" t="s">
        <v>13</v>
      </c>
      <c r="AU40" s="8" t="s">
        <v>13</v>
      </c>
      <c r="AW40" s="7" t="s">
        <v>13</v>
      </c>
      <c r="AX40" s="8" t="s">
        <v>13</v>
      </c>
      <c r="AZ40" s="7" t="s">
        <v>13</v>
      </c>
      <c r="BA40" s="8" t="s">
        <v>13</v>
      </c>
      <c r="BC40" s="7" t="s">
        <v>13</v>
      </c>
      <c r="BD40" s="8" t="s">
        <v>13</v>
      </c>
    </row>
    <row r="41" spans="4:56" ht="13.5">
      <c r="D41" s="7" t="s">
        <v>13</v>
      </c>
      <c r="E41" s="8" t="s">
        <v>13</v>
      </c>
      <c r="G41" s="7" t="s">
        <v>13</v>
      </c>
      <c r="H41" s="8" t="s">
        <v>13</v>
      </c>
      <c r="J41" s="7" t="s">
        <v>13</v>
      </c>
      <c r="K41" s="8" t="s">
        <v>13</v>
      </c>
      <c r="M41" s="7" t="s">
        <v>13</v>
      </c>
      <c r="N41" s="8" t="s">
        <v>13</v>
      </c>
      <c r="P41" s="7" t="s">
        <v>13</v>
      </c>
      <c r="Q41" s="8" t="s">
        <v>13</v>
      </c>
      <c r="S41" s="7" t="s">
        <v>13</v>
      </c>
      <c r="T41" s="8" t="s">
        <v>13</v>
      </c>
      <c r="V41" s="7" t="s">
        <v>13</v>
      </c>
      <c r="W41" s="8" t="s">
        <v>13</v>
      </c>
      <c r="Y41" s="7" t="s">
        <v>13</v>
      </c>
      <c r="Z41" s="8" t="s">
        <v>13</v>
      </c>
      <c r="AB41" s="7" t="s">
        <v>13</v>
      </c>
      <c r="AC41" s="8" t="s">
        <v>13</v>
      </c>
      <c r="AE41" s="7" t="s">
        <v>13</v>
      </c>
      <c r="AF41" s="8" t="s">
        <v>13</v>
      </c>
      <c r="AH41" s="7" t="s">
        <v>13</v>
      </c>
      <c r="AI41" s="8" t="s">
        <v>13</v>
      </c>
      <c r="AK41" s="7" t="s">
        <v>13</v>
      </c>
      <c r="AL41" s="8" t="s">
        <v>13</v>
      </c>
      <c r="AN41" s="7" t="s">
        <v>13</v>
      </c>
      <c r="AO41" s="8" t="s">
        <v>13</v>
      </c>
      <c r="AQ41" s="7" t="s">
        <v>13</v>
      </c>
      <c r="AR41" s="8" t="s">
        <v>13</v>
      </c>
      <c r="AT41" s="7" t="s">
        <v>13</v>
      </c>
      <c r="AU41" s="8" t="s">
        <v>13</v>
      </c>
      <c r="AW41" s="7" t="s">
        <v>13</v>
      </c>
      <c r="AX41" s="8" t="s">
        <v>13</v>
      </c>
      <c r="AZ41" s="7" t="s">
        <v>13</v>
      </c>
      <c r="BA41" s="8" t="s">
        <v>13</v>
      </c>
      <c r="BC41" s="7" t="s">
        <v>13</v>
      </c>
      <c r="BD41" s="8" t="s">
        <v>13</v>
      </c>
    </row>
    <row r="42" spans="4:55" ht="13.5">
      <c r="D42" s="7" t="s">
        <v>14</v>
      </c>
      <c r="G42" s="7" t="s">
        <v>14</v>
      </c>
      <c r="J42" s="7" t="s">
        <v>14</v>
      </c>
      <c r="M42" s="7" t="s">
        <v>14</v>
      </c>
      <c r="P42" s="7" t="s">
        <v>14</v>
      </c>
      <c r="S42" s="7" t="s">
        <v>14</v>
      </c>
      <c r="V42" s="7" t="s">
        <v>14</v>
      </c>
      <c r="Y42" s="7" t="s">
        <v>14</v>
      </c>
      <c r="AB42" s="7" t="s">
        <v>14</v>
      </c>
      <c r="AE42" s="7" t="s">
        <v>14</v>
      </c>
      <c r="AH42" s="7" t="s">
        <v>14</v>
      </c>
      <c r="AK42" s="7" t="s">
        <v>14</v>
      </c>
      <c r="AN42" s="7" t="s">
        <v>14</v>
      </c>
      <c r="AQ42" s="7" t="s">
        <v>14</v>
      </c>
      <c r="AT42" s="7" t="s">
        <v>14</v>
      </c>
      <c r="AW42" s="7" t="s">
        <v>14</v>
      </c>
      <c r="AZ42" s="7" t="s">
        <v>14</v>
      </c>
      <c r="BC42" s="7" t="s">
        <v>14</v>
      </c>
    </row>
    <row r="44" spans="4:55" ht="13.5">
      <c r="D44" s="7" t="s">
        <v>43</v>
      </c>
      <c r="G44" s="7" t="s">
        <v>43</v>
      </c>
      <c r="J44" s="7" t="s">
        <v>43</v>
      </c>
      <c r="M44" s="7" t="s">
        <v>43</v>
      </c>
      <c r="P44" s="7" t="s">
        <v>43</v>
      </c>
      <c r="S44" s="7" t="s">
        <v>43</v>
      </c>
      <c r="V44" s="7" t="s">
        <v>43</v>
      </c>
      <c r="Y44" s="7" t="s">
        <v>43</v>
      </c>
      <c r="AB44" s="7" t="s">
        <v>43</v>
      </c>
      <c r="AE44" s="7" t="s">
        <v>43</v>
      </c>
      <c r="AH44" s="7" t="s">
        <v>43</v>
      </c>
      <c r="AK44" s="7" t="s">
        <v>43</v>
      </c>
      <c r="AN44" s="7" t="s">
        <v>43</v>
      </c>
      <c r="AQ44" s="7" t="s">
        <v>43</v>
      </c>
      <c r="AT44" s="7" t="s">
        <v>43</v>
      </c>
      <c r="AW44" s="7" t="s">
        <v>43</v>
      </c>
      <c r="AZ44" s="7" t="s">
        <v>43</v>
      </c>
      <c r="BC44" s="7" t="s">
        <v>43</v>
      </c>
    </row>
    <row r="45" spans="4:56" ht="13.5">
      <c r="D45" s="7" t="s">
        <v>13</v>
      </c>
      <c r="E45" s="8" t="s">
        <v>13</v>
      </c>
      <c r="G45" s="7" t="s">
        <v>13</v>
      </c>
      <c r="H45" s="8" t="s">
        <v>13</v>
      </c>
      <c r="J45" s="7" t="s">
        <v>13</v>
      </c>
      <c r="K45" s="8" t="s">
        <v>13</v>
      </c>
      <c r="M45" s="7" t="s">
        <v>13</v>
      </c>
      <c r="N45" s="8" t="s">
        <v>13</v>
      </c>
      <c r="P45" s="7" t="s">
        <v>13</v>
      </c>
      <c r="Q45" s="8" t="s">
        <v>13</v>
      </c>
      <c r="S45" s="7" t="s">
        <v>13</v>
      </c>
      <c r="T45" s="8" t="s">
        <v>13</v>
      </c>
      <c r="V45" s="7" t="s">
        <v>13</v>
      </c>
      <c r="W45" s="8" t="s">
        <v>13</v>
      </c>
      <c r="Y45" s="7" t="s">
        <v>13</v>
      </c>
      <c r="Z45" s="8" t="s">
        <v>13</v>
      </c>
      <c r="AB45" s="7" t="s">
        <v>13</v>
      </c>
      <c r="AC45" s="8" t="s">
        <v>13</v>
      </c>
      <c r="AE45" s="7" t="s">
        <v>13</v>
      </c>
      <c r="AF45" s="8" t="s">
        <v>13</v>
      </c>
      <c r="AH45" s="7" t="s">
        <v>13</v>
      </c>
      <c r="AI45" s="8" t="s">
        <v>13</v>
      </c>
      <c r="AK45" s="7" t="s">
        <v>13</v>
      </c>
      <c r="AL45" s="8" t="s">
        <v>13</v>
      </c>
      <c r="AN45" s="7" t="s">
        <v>13</v>
      </c>
      <c r="AO45" s="8" t="s">
        <v>13</v>
      </c>
      <c r="AQ45" s="7" t="s">
        <v>13</v>
      </c>
      <c r="AR45" s="8" t="s">
        <v>13</v>
      </c>
      <c r="AT45" s="7" t="s">
        <v>13</v>
      </c>
      <c r="AU45" s="8" t="s">
        <v>13</v>
      </c>
      <c r="AW45" s="7" t="s">
        <v>13</v>
      </c>
      <c r="AX45" s="8" t="s">
        <v>13</v>
      </c>
      <c r="AZ45" s="7" t="s">
        <v>13</v>
      </c>
      <c r="BA45" s="8" t="s">
        <v>13</v>
      </c>
      <c r="BC45" s="7" t="s">
        <v>13</v>
      </c>
      <c r="BD45" s="8" t="s">
        <v>13</v>
      </c>
    </row>
    <row r="46" spans="4:56" ht="13.5">
      <c r="D46" s="7" t="s">
        <v>13</v>
      </c>
      <c r="E46" s="8" t="s">
        <v>13</v>
      </c>
      <c r="G46" s="7" t="s">
        <v>13</v>
      </c>
      <c r="H46" s="8" t="s">
        <v>13</v>
      </c>
      <c r="J46" s="7" t="s">
        <v>13</v>
      </c>
      <c r="K46" s="8" t="s">
        <v>13</v>
      </c>
      <c r="M46" s="7" t="s">
        <v>13</v>
      </c>
      <c r="N46" s="8" t="s">
        <v>13</v>
      </c>
      <c r="P46" s="7" t="s">
        <v>13</v>
      </c>
      <c r="Q46" s="8" t="s">
        <v>13</v>
      </c>
      <c r="S46" s="7" t="s">
        <v>13</v>
      </c>
      <c r="T46" s="8" t="s">
        <v>13</v>
      </c>
      <c r="V46" s="7" t="s">
        <v>13</v>
      </c>
      <c r="W46" s="8" t="s">
        <v>13</v>
      </c>
      <c r="Y46" s="7" t="s">
        <v>13</v>
      </c>
      <c r="Z46" s="8" t="s">
        <v>13</v>
      </c>
      <c r="AB46" s="7" t="s">
        <v>13</v>
      </c>
      <c r="AC46" s="8" t="s">
        <v>13</v>
      </c>
      <c r="AE46" s="7" t="s">
        <v>13</v>
      </c>
      <c r="AF46" s="8" t="s">
        <v>13</v>
      </c>
      <c r="AH46" s="7" t="s">
        <v>13</v>
      </c>
      <c r="AI46" s="8" t="s">
        <v>13</v>
      </c>
      <c r="AK46" s="7" t="s">
        <v>13</v>
      </c>
      <c r="AL46" s="8" t="s">
        <v>13</v>
      </c>
      <c r="AN46" s="7" t="s">
        <v>13</v>
      </c>
      <c r="AO46" s="8" t="s">
        <v>13</v>
      </c>
      <c r="AQ46" s="7" t="s">
        <v>13</v>
      </c>
      <c r="AR46" s="8" t="s">
        <v>13</v>
      </c>
      <c r="AT46" s="7" t="s">
        <v>13</v>
      </c>
      <c r="AU46" s="8" t="s">
        <v>13</v>
      </c>
      <c r="AW46" s="7" t="s">
        <v>13</v>
      </c>
      <c r="AX46" s="8" t="s">
        <v>13</v>
      </c>
      <c r="AZ46" s="7" t="s">
        <v>13</v>
      </c>
      <c r="BA46" s="8" t="s">
        <v>13</v>
      </c>
      <c r="BC46" s="7" t="s">
        <v>13</v>
      </c>
      <c r="BD46" s="8" t="s">
        <v>13</v>
      </c>
    </row>
    <row r="47" spans="4:55" ht="13.5">
      <c r="D47" s="7" t="s">
        <v>14</v>
      </c>
      <c r="G47" s="7" t="s">
        <v>14</v>
      </c>
      <c r="J47" s="7" t="s">
        <v>14</v>
      </c>
      <c r="M47" s="7" t="s">
        <v>14</v>
      </c>
      <c r="P47" s="7" t="s">
        <v>14</v>
      </c>
      <c r="S47" s="7" t="s">
        <v>14</v>
      </c>
      <c r="V47" s="7" t="s">
        <v>14</v>
      </c>
      <c r="Y47" s="7" t="s">
        <v>14</v>
      </c>
      <c r="AB47" s="7" t="s">
        <v>14</v>
      </c>
      <c r="AE47" s="7" t="s">
        <v>14</v>
      </c>
      <c r="AH47" s="7" t="s">
        <v>14</v>
      </c>
      <c r="AK47" s="7" t="s">
        <v>14</v>
      </c>
      <c r="AN47" s="7" t="s">
        <v>14</v>
      </c>
      <c r="AQ47" s="7" t="s">
        <v>14</v>
      </c>
      <c r="AT47" s="7" t="s">
        <v>14</v>
      </c>
      <c r="AW47" s="7" t="s">
        <v>14</v>
      </c>
      <c r="AZ47" s="7" t="s">
        <v>14</v>
      </c>
      <c r="BC47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3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4" max="4" width="9.00390625" style="7" customWidth="1"/>
    <col min="5" max="5" width="9.00390625" style="45" customWidth="1"/>
    <col min="6" max="6" width="9.00390625" style="7" customWidth="1"/>
    <col min="7" max="7" width="9.00390625" style="8" customWidth="1"/>
    <col min="9" max="9" width="9.00390625" style="7" customWidth="1"/>
    <col min="10" max="10" width="9.00390625" style="45" customWidth="1"/>
    <col min="11" max="11" width="9.00390625" style="7" customWidth="1"/>
    <col min="12" max="12" width="9.00390625" style="8" customWidth="1"/>
    <col min="14" max="14" width="9.00390625" style="7" customWidth="1"/>
    <col min="15" max="15" width="9.00390625" style="45" customWidth="1"/>
    <col min="16" max="16" width="9.00390625" style="7" customWidth="1"/>
    <col min="17" max="17" width="9.00390625" style="8" customWidth="1"/>
    <col min="19" max="19" width="9.00390625" style="7" customWidth="1"/>
    <col min="20" max="20" width="9.00390625" style="45" customWidth="1"/>
    <col min="21" max="21" width="9.00390625" style="7" customWidth="1"/>
    <col min="22" max="22" width="9.00390625" style="8" customWidth="1"/>
    <col min="24" max="24" width="9.00390625" style="7" customWidth="1"/>
    <col min="25" max="25" width="9.00390625" style="45" customWidth="1"/>
    <col min="26" max="26" width="9.00390625" style="7" customWidth="1"/>
    <col min="27" max="27" width="9.00390625" style="45" customWidth="1"/>
    <col min="28" max="28" width="9.00390625" style="7" customWidth="1"/>
    <col min="29" max="29" width="9.00390625" style="8" customWidth="1"/>
    <col min="31" max="31" width="9.00390625" style="7" customWidth="1"/>
    <col min="32" max="32" width="9.00390625" style="45" customWidth="1"/>
    <col min="33" max="33" width="9.00390625" style="7" customWidth="1"/>
    <col min="34" max="34" width="9.00390625" style="45" customWidth="1"/>
    <col min="35" max="35" width="9.00390625" style="7" customWidth="1"/>
    <col min="36" max="36" width="9.00390625" style="8" customWidth="1"/>
    <col min="38" max="38" width="9.00390625" style="7" customWidth="1"/>
    <col min="39" max="39" width="9.00390625" style="45" customWidth="1"/>
    <col min="40" max="40" width="9.00390625" style="7" customWidth="1"/>
    <col min="41" max="41" width="9.00390625" style="45" customWidth="1"/>
    <col min="42" max="42" width="9.00390625" style="7" customWidth="1"/>
    <col min="43" max="43" width="9.00390625" style="8" customWidth="1"/>
    <col min="45" max="45" width="9.00390625" style="7" customWidth="1"/>
    <col min="46" max="46" width="9.00390625" style="45" customWidth="1"/>
    <col min="47" max="47" width="9.00390625" style="7" customWidth="1"/>
    <col min="48" max="48" width="9.00390625" style="45" customWidth="1"/>
    <col min="49" max="49" width="9.00390625" style="7" customWidth="1"/>
    <col min="50" max="50" width="9.00390625" style="8" customWidth="1"/>
  </cols>
  <sheetData>
    <row r="1" spans="1:50" ht="13.5">
      <c r="A1" t="s">
        <v>7</v>
      </c>
      <c r="B1" s="3" t="str">
        <f>'参加者情報'!B2</f>
        <v>?</v>
      </c>
      <c r="D1" s="88" t="s">
        <v>123</v>
      </c>
      <c r="E1" s="89"/>
      <c r="F1" s="89"/>
      <c r="G1" s="90"/>
      <c r="H1" s="18"/>
      <c r="I1" s="88" t="s">
        <v>124</v>
      </c>
      <c r="J1" s="89"/>
      <c r="K1" s="89"/>
      <c r="L1" s="90"/>
      <c r="M1" s="18"/>
      <c r="N1" s="88" t="s">
        <v>125</v>
      </c>
      <c r="O1" s="89"/>
      <c r="P1" s="89"/>
      <c r="Q1" s="90"/>
      <c r="R1" s="6"/>
      <c r="S1" s="88" t="s">
        <v>126</v>
      </c>
      <c r="T1" s="89"/>
      <c r="U1" s="89"/>
      <c r="V1" s="90"/>
      <c r="W1" s="26"/>
      <c r="X1" s="88" t="s">
        <v>128</v>
      </c>
      <c r="Y1" s="89"/>
      <c r="Z1" s="89"/>
      <c r="AA1" s="89"/>
      <c r="AB1" s="89"/>
      <c r="AC1" s="90"/>
      <c r="AE1" s="88" t="s">
        <v>129</v>
      </c>
      <c r="AF1" s="89"/>
      <c r="AG1" s="89"/>
      <c r="AH1" s="89"/>
      <c r="AI1" s="89"/>
      <c r="AJ1" s="90"/>
      <c r="AL1" s="88" t="s">
        <v>130</v>
      </c>
      <c r="AM1" s="89"/>
      <c r="AN1" s="89"/>
      <c r="AO1" s="89"/>
      <c r="AP1" s="89"/>
      <c r="AQ1" s="90"/>
      <c r="AS1" s="88" t="s">
        <v>131</v>
      </c>
      <c r="AT1" s="89"/>
      <c r="AU1" s="89"/>
      <c r="AV1" s="89"/>
      <c r="AW1" s="89"/>
      <c r="AX1" s="90"/>
    </row>
    <row r="2" spans="1:50" ht="13.5">
      <c r="A2" t="s">
        <v>8</v>
      </c>
      <c r="B2" s="3" t="str">
        <f>'参加者情報'!B3</f>
        <v>?</v>
      </c>
      <c r="D2" s="88" t="s">
        <v>120</v>
      </c>
      <c r="E2" s="90"/>
      <c r="F2" s="88" t="s">
        <v>121</v>
      </c>
      <c r="G2" s="90"/>
      <c r="H2" s="46"/>
      <c r="I2" s="88" t="s">
        <v>120</v>
      </c>
      <c r="J2" s="90"/>
      <c r="K2" s="88" t="s">
        <v>121</v>
      </c>
      <c r="L2" s="90"/>
      <c r="M2" s="18"/>
      <c r="N2" s="88" t="s">
        <v>120</v>
      </c>
      <c r="O2" s="90"/>
      <c r="P2" s="88" t="s">
        <v>121</v>
      </c>
      <c r="Q2" s="90"/>
      <c r="R2" s="6"/>
      <c r="S2" s="88" t="s">
        <v>120</v>
      </c>
      <c r="T2" s="90"/>
      <c r="U2" s="88" t="s">
        <v>121</v>
      </c>
      <c r="V2" s="90"/>
      <c r="W2" s="18"/>
      <c r="X2" s="81" t="s">
        <v>120</v>
      </c>
      <c r="Y2" s="81"/>
      <c r="Z2" s="81" t="s">
        <v>121</v>
      </c>
      <c r="AA2" s="81"/>
      <c r="AB2" s="80" t="s">
        <v>127</v>
      </c>
      <c r="AC2" s="80"/>
      <c r="AE2" s="81" t="s">
        <v>120</v>
      </c>
      <c r="AF2" s="81"/>
      <c r="AG2" s="81" t="s">
        <v>121</v>
      </c>
      <c r="AH2" s="81"/>
      <c r="AI2" s="80" t="s">
        <v>127</v>
      </c>
      <c r="AJ2" s="80"/>
      <c r="AL2" s="81" t="s">
        <v>120</v>
      </c>
      <c r="AM2" s="81"/>
      <c r="AN2" s="81" t="s">
        <v>121</v>
      </c>
      <c r="AO2" s="81"/>
      <c r="AP2" s="80" t="s">
        <v>127</v>
      </c>
      <c r="AQ2" s="80"/>
      <c r="AS2" s="81" t="s">
        <v>120</v>
      </c>
      <c r="AT2" s="81"/>
      <c r="AU2" s="81" t="s">
        <v>121</v>
      </c>
      <c r="AV2" s="81"/>
      <c r="AW2" s="80" t="s">
        <v>127</v>
      </c>
      <c r="AX2" s="80"/>
    </row>
    <row r="3" spans="1:50" ht="13.5">
      <c r="A3" t="s">
        <v>9</v>
      </c>
      <c r="B3" s="3" t="str">
        <f>'参加者情報'!B4</f>
        <v>?</v>
      </c>
      <c r="D3" s="3" t="s">
        <v>12</v>
      </c>
      <c r="E3" s="44" t="s">
        <v>11</v>
      </c>
      <c r="F3" s="3" t="s">
        <v>181</v>
      </c>
      <c r="G3" s="43" t="s">
        <v>11</v>
      </c>
      <c r="H3" s="18"/>
      <c r="I3" s="3" t="s">
        <v>12</v>
      </c>
      <c r="J3" s="44" t="s">
        <v>11</v>
      </c>
      <c r="K3" s="3" t="s">
        <v>181</v>
      </c>
      <c r="L3" s="43" t="s">
        <v>11</v>
      </c>
      <c r="M3" s="18"/>
      <c r="N3" s="3" t="s">
        <v>12</v>
      </c>
      <c r="O3" s="44" t="s">
        <v>11</v>
      </c>
      <c r="P3" s="3" t="s">
        <v>181</v>
      </c>
      <c r="Q3" s="43" t="s">
        <v>11</v>
      </c>
      <c r="R3" s="6"/>
      <c r="S3" s="3" t="s">
        <v>12</v>
      </c>
      <c r="T3" s="44" t="s">
        <v>11</v>
      </c>
      <c r="U3" s="3" t="s">
        <v>181</v>
      </c>
      <c r="V3" s="43" t="s">
        <v>11</v>
      </c>
      <c r="W3" s="47"/>
      <c r="X3" s="3" t="s">
        <v>12</v>
      </c>
      <c r="Y3" s="44" t="s">
        <v>11</v>
      </c>
      <c r="Z3" s="3" t="s">
        <v>181</v>
      </c>
      <c r="AA3" s="44" t="s">
        <v>11</v>
      </c>
      <c r="AB3" s="3" t="s">
        <v>181</v>
      </c>
      <c r="AC3" s="43" t="s">
        <v>11</v>
      </c>
      <c r="AE3" s="3" t="s">
        <v>12</v>
      </c>
      <c r="AF3" s="44" t="s">
        <v>11</v>
      </c>
      <c r="AG3" s="3" t="s">
        <v>181</v>
      </c>
      <c r="AH3" s="44" t="s">
        <v>11</v>
      </c>
      <c r="AI3" s="3" t="s">
        <v>181</v>
      </c>
      <c r="AJ3" s="43" t="s">
        <v>11</v>
      </c>
      <c r="AL3" s="3" t="s">
        <v>12</v>
      </c>
      <c r="AM3" s="44" t="s">
        <v>11</v>
      </c>
      <c r="AN3" s="3" t="s">
        <v>181</v>
      </c>
      <c r="AO3" s="44" t="s">
        <v>11</v>
      </c>
      <c r="AP3" s="3" t="s">
        <v>181</v>
      </c>
      <c r="AQ3" s="43" t="s">
        <v>11</v>
      </c>
      <c r="AS3" s="3" t="s">
        <v>12</v>
      </c>
      <c r="AT3" s="44" t="s">
        <v>11</v>
      </c>
      <c r="AU3" s="3" t="s">
        <v>181</v>
      </c>
      <c r="AV3" s="44" t="s">
        <v>11</v>
      </c>
      <c r="AW3" s="3" t="s">
        <v>181</v>
      </c>
      <c r="AX3" s="43" t="s">
        <v>11</v>
      </c>
    </row>
    <row r="4" spans="1:49" ht="13.5">
      <c r="A4" t="s">
        <v>10</v>
      </c>
      <c r="B4" s="1">
        <f>IF('参加者情報'!B8&gt;0,'参加者情報'!A8&amp;"("&amp;'参加者情報'!C8&amp;"),","")&amp;IF('参加者情報'!B9&gt;0,'参加者情報'!A9&amp;"("&amp;'参加者情報'!C9&amp;"),","")</f>
      </c>
      <c r="D4" s="7" t="s">
        <v>119</v>
      </c>
      <c r="F4" s="7" t="s">
        <v>122</v>
      </c>
      <c r="H4" s="18"/>
      <c r="I4" s="7" t="s">
        <v>119</v>
      </c>
      <c r="K4" s="7" t="s">
        <v>122</v>
      </c>
      <c r="M4" s="18"/>
      <c r="N4" s="7" t="s">
        <v>119</v>
      </c>
      <c r="P4" s="7" t="s">
        <v>122</v>
      </c>
      <c r="R4" s="6"/>
      <c r="S4" s="7" t="s">
        <v>119</v>
      </c>
      <c r="U4" s="7" t="s">
        <v>122</v>
      </c>
      <c r="W4" s="18"/>
      <c r="X4" s="7" t="s">
        <v>119</v>
      </c>
      <c r="Z4" s="7" t="s">
        <v>122</v>
      </c>
      <c r="AB4" s="7" t="s">
        <v>180</v>
      </c>
      <c r="AE4" s="7" t="s">
        <v>119</v>
      </c>
      <c r="AG4" s="7" t="s">
        <v>122</v>
      </c>
      <c r="AI4" s="7" t="s">
        <v>180</v>
      </c>
      <c r="AL4" s="7" t="s">
        <v>119</v>
      </c>
      <c r="AN4" s="7" t="s">
        <v>122</v>
      </c>
      <c r="AP4" s="7" t="s">
        <v>180</v>
      </c>
      <c r="AS4" s="7" t="s">
        <v>119</v>
      </c>
      <c r="AU4" s="7" t="s">
        <v>122</v>
      </c>
      <c r="AW4" s="7" t="s">
        <v>180</v>
      </c>
    </row>
    <row r="5" spans="1:50" ht="13.5">
      <c r="A5" t="s">
        <v>150</v>
      </c>
      <c r="B5" s="3" t="str">
        <f>'参加者情報'!B17&amp;'参加者情報'!B18&amp;'参加者情報'!B19&amp;'参加者情報'!B20&amp;'参加者情報'!B21&amp;"、"&amp;'参加者情報'!C17&amp;'参加者情報'!C18&amp;'参加者情報'!C19&amp;'参加者情報'!C20&amp;'参加者情報'!C21</f>
        <v>×××××、×××××</v>
      </c>
      <c r="D5" s="7" t="s">
        <v>13</v>
      </c>
      <c r="E5" s="45" t="s">
        <v>13</v>
      </c>
      <c r="F5" s="7" t="s">
        <v>13</v>
      </c>
      <c r="G5" s="8" t="s">
        <v>13</v>
      </c>
      <c r="H5" s="18"/>
      <c r="I5" s="7" t="s">
        <v>13</v>
      </c>
      <c r="J5" s="45" t="s">
        <v>13</v>
      </c>
      <c r="K5" s="7" t="s">
        <v>13</v>
      </c>
      <c r="L5" s="8" t="s">
        <v>13</v>
      </c>
      <c r="M5" s="18"/>
      <c r="N5" s="7" t="s">
        <v>13</v>
      </c>
      <c r="O5" s="45" t="s">
        <v>13</v>
      </c>
      <c r="P5" s="7" t="s">
        <v>13</v>
      </c>
      <c r="Q5" s="8" t="s">
        <v>13</v>
      </c>
      <c r="R5" s="6"/>
      <c r="S5" s="7" t="s">
        <v>13</v>
      </c>
      <c r="T5" s="45" t="s">
        <v>13</v>
      </c>
      <c r="U5" s="7" t="s">
        <v>13</v>
      </c>
      <c r="V5" s="8" t="s">
        <v>13</v>
      </c>
      <c r="W5" s="18"/>
      <c r="X5" s="7" t="s">
        <v>13</v>
      </c>
      <c r="Y5" s="45" t="s">
        <v>13</v>
      </c>
      <c r="Z5" s="7" t="s">
        <v>13</v>
      </c>
      <c r="AA5" s="45" t="s">
        <v>13</v>
      </c>
      <c r="AB5" s="7" t="s">
        <v>13</v>
      </c>
      <c r="AC5" s="8" t="s">
        <v>13</v>
      </c>
      <c r="AE5" s="7" t="s">
        <v>13</v>
      </c>
      <c r="AF5" s="45" t="s">
        <v>13</v>
      </c>
      <c r="AG5" s="7" t="s">
        <v>13</v>
      </c>
      <c r="AH5" s="45" t="s">
        <v>13</v>
      </c>
      <c r="AI5" s="7" t="s">
        <v>13</v>
      </c>
      <c r="AJ5" s="8" t="s">
        <v>13</v>
      </c>
      <c r="AL5" s="7" t="s">
        <v>13</v>
      </c>
      <c r="AM5" s="45" t="s">
        <v>13</v>
      </c>
      <c r="AN5" s="7" t="s">
        <v>13</v>
      </c>
      <c r="AO5" s="45" t="s">
        <v>13</v>
      </c>
      <c r="AP5" s="7" t="s">
        <v>13</v>
      </c>
      <c r="AQ5" s="8" t="s">
        <v>13</v>
      </c>
      <c r="AS5" s="7" t="s">
        <v>13</v>
      </c>
      <c r="AT5" s="45" t="s">
        <v>13</v>
      </c>
      <c r="AU5" s="7" t="s">
        <v>13</v>
      </c>
      <c r="AV5" s="45" t="s">
        <v>13</v>
      </c>
      <c r="AW5" s="7" t="s">
        <v>13</v>
      </c>
      <c r="AX5" s="8" t="s">
        <v>13</v>
      </c>
    </row>
    <row r="6" spans="1:50" ht="13.5">
      <c r="A6" t="s">
        <v>44</v>
      </c>
      <c r="B6" s="3" t="str">
        <f>'参加者情報'!B26&amp;"("&amp;'参加者情報'!B27&amp;")"</f>
        <v>?()</v>
      </c>
      <c r="D6" s="7" t="s">
        <v>13</v>
      </c>
      <c r="E6" s="45" t="s">
        <v>13</v>
      </c>
      <c r="F6" s="7" t="s">
        <v>13</v>
      </c>
      <c r="G6" s="8" t="s">
        <v>13</v>
      </c>
      <c r="H6" s="18"/>
      <c r="I6" s="7" t="s">
        <v>13</v>
      </c>
      <c r="J6" s="45" t="s">
        <v>13</v>
      </c>
      <c r="K6" s="7" t="s">
        <v>13</v>
      </c>
      <c r="L6" s="8" t="s">
        <v>13</v>
      </c>
      <c r="M6" s="18"/>
      <c r="N6" s="7" t="s">
        <v>13</v>
      </c>
      <c r="O6" s="45" t="s">
        <v>13</v>
      </c>
      <c r="P6" s="7" t="s">
        <v>13</v>
      </c>
      <c r="Q6" s="8" t="s">
        <v>13</v>
      </c>
      <c r="R6" s="6"/>
      <c r="S6" s="7" t="s">
        <v>13</v>
      </c>
      <c r="T6" s="45" t="s">
        <v>13</v>
      </c>
      <c r="U6" s="7" t="s">
        <v>13</v>
      </c>
      <c r="V6" s="8" t="s">
        <v>13</v>
      </c>
      <c r="W6" s="18"/>
      <c r="X6" s="7" t="s">
        <v>13</v>
      </c>
      <c r="Y6" s="45" t="s">
        <v>13</v>
      </c>
      <c r="Z6" s="7" t="s">
        <v>13</v>
      </c>
      <c r="AA6" s="45" t="s">
        <v>13</v>
      </c>
      <c r="AB6" s="7" t="s">
        <v>13</v>
      </c>
      <c r="AC6" s="8" t="s">
        <v>13</v>
      </c>
      <c r="AE6" s="7" t="s">
        <v>13</v>
      </c>
      <c r="AF6" s="45" t="s">
        <v>13</v>
      </c>
      <c r="AG6" s="7" t="s">
        <v>13</v>
      </c>
      <c r="AH6" s="45" t="s">
        <v>13</v>
      </c>
      <c r="AI6" s="7" t="s">
        <v>13</v>
      </c>
      <c r="AJ6" s="8" t="s">
        <v>13</v>
      </c>
      <c r="AL6" s="7" t="s">
        <v>13</v>
      </c>
      <c r="AM6" s="45" t="s">
        <v>13</v>
      </c>
      <c r="AN6" s="7" t="s">
        <v>13</v>
      </c>
      <c r="AO6" s="45" t="s">
        <v>13</v>
      </c>
      <c r="AP6" s="7" t="s">
        <v>13</v>
      </c>
      <c r="AQ6" s="8" t="s">
        <v>13</v>
      </c>
      <c r="AS6" s="7" t="s">
        <v>13</v>
      </c>
      <c r="AT6" s="45" t="s">
        <v>13</v>
      </c>
      <c r="AU6" s="7" t="s">
        <v>13</v>
      </c>
      <c r="AV6" s="45" t="s">
        <v>13</v>
      </c>
      <c r="AW6" s="7" t="s">
        <v>13</v>
      </c>
      <c r="AX6" s="8" t="s">
        <v>13</v>
      </c>
    </row>
    <row r="7" spans="1:49" ht="13.5">
      <c r="A7" t="s">
        <v>151</v>
      </c>
      <c r="B7" s="3" t="str">
        <f>'参加者情報'!B40</f>
        <v>?</v>
      </c>
      <c r="D7" s="7" t="s">
        <v>14</v>
      </c>
      <c r="F7" s="7" t="s">
        <v>14</v>
      </c>
      <c r="H7" s="18"/>
      <c r="I7" s="7" t="s">
        <v>14</v>
      </c>
      <c r="K7" s="7" t="s">
        <v>14</v>
      </c>
      <c r="M7" s="18"/>
      <c r="N7" s="7" t="s">
        <v>14</v>
      </c>
      <c r="P7" s="7" t="s">
        <v>14</v>
      </c>
      <c r="R7" s="6"/>
      <c r="S7" s="7" t="s">
        <v>14</v>
      </c>
      <c r="U7" s="7" t="s">
        <v>14</v>
      </c>
      <c r="W7" s="18"/>
      <c r="X7" s="7" t="s">
        <v>14</v>
      </c>
      <c r="Z7" s="7" t="s">
        <v>14</v>
      </c>
      <c r="AB7" s="7" t="s">
        <v>14</v>
      </c>
      <c r="AE7" s="7" t="s">
        <v>14</v>
      </c>
      <c r="AG7" s="7" t="s">
        <v>14</v>
      </c>
      <c r="AI7" s="7" t="s">
        <v>14</v>
      </c>
      <c r="AL7" s="7" t="s">
        <v>14</v>
      </c>
      <c r="AN7" s="7" t="s">
        <v>14</v>
      </c>
      <c r="AP7" s="7" t="s">
        <v>14</v>
      </c>
      <c r="AS7" s="7" t="s">
        <v>14</v>
      </c>
      <c r="AU7" s="7" t="s">
        <v>14</v>
      </c>
      <c r="AW7" s="7" t="s">
        <v>14</v>
      </c>
    </row>
    <row r="8" spans="8:23" ht="13.5">
      <c r="H8" s="18"/>
      <c r="M8" s="18"/>
      <c r="R8" s="6"/>
      <c r="W8" s="18"/>
    </row>
    <row r="9" spans="1:23" ht="13.5">
      <c r="A9" t="s">
        <v>20</v>
      </c>
      <c r="B9" t="s">
        <v>18</v>
      </c>
      <c r="H9" s="18"/>
      <c r="M9" s="18"/>
      <c r="R9" s="6"/>
      <c r="W9" s="18"/>
    </row>
    <row r="10" spans="1:23" ht="13.5">
      <c r="A10" t="s">
        <v>21</v>
      </c>
      <c r="B10" t="s">
        <v>19</v>
      </c>
      <c r="H10" s="18"/>
      <c r="M10" s="18"/>
      <c r="R10" s="6"/>
      <c r="W10" s="18"/>
    </row>
    <row r="11" spans="1:23" ht="13.5">
      <c r="A11" t="s">
        <v>22</v>
      </c>
      <c r="B11" t="s">
        <v>30</v>
      </c>
      <c r="H11" s="18"/>
      <c r="M11" s="18"/>
      <c r="R11" s="6"/>
      <c r="W11" s="18"/>
    </row>
    <row r="12" spans="1:23" ht="13.5">
      <c r="A12" t="s">
        <v>23</v>
      </c>
      <c r="B12" t="s">
        <v>25</v>
      </c>
      <c r="H12" s="18"/>
      <c r="M12" s="18"/>
      <c r="R12" s="6"/>
      <c r="W12" s="18"/>
    </row>
    <row r="13" spans="1:23" ht="13.5">
      <c r="A13" t="s">
        <v>32</v>
      </c>
      <c r="B13" t="s">
        <v>26</v>
      </c>
      <c r="H13" s="18"/>
      <c r="M13" s="18"/>
      <c r="R13" s="6"/>
      <c r="W13" s="18"/>
    </row>
    <row r="14" spans="1:23" ht="13.5">
      <c r="A14" t="s">
        <v>33</v>
      </c>
      <c r="B14" t="s">
        <v>24</v>
      </c>
      <c r="H14" s="18"/>
      <c r="M14" s="18"/>
      <c r="R14" s="6"/>
      <c r="W14" s="18"/>
    </row>
    <row r="15" spans="1:23" ht="13.5">
      <c r="A15" t="s">
        <v>34</v>
      </c>
      <c r="B15" t="s">
        <v>31</v>
      </c>
      <c r="H15" s="18"/>
      <c r="M15" s="18"/>
      <c r="R15" s="6"/>
      <c r="W15" s="18"/>
    </row>
    <row r="16" spans="1:23" ht="13.5">
      <c r="A16" s="6"/>
      <c r="B16" s="6"/>
      <c r="H16" s="18"/>
      <c r="M16" s="18"/>
      <c r="R16" s="6"/>
      <c r="W16" s="18"/>
    </row>
    <row r="17" spans="8:23" ht="13.5">
      <c r="H17" s="18"/>
      <c r="M17" s="18"/>
      <c r="R17" s="6"/>
      <c r="W17" s="18"/>
    </row>
    <row r="18" spans="8:23" ht="13.5">
      <c r="H18" s="18"/>
      <c r="M18" s="18"/>
      <c r="R18" s="6"/>
      <c r="W18" s="18"/>
    </row>
    <row r="19" spans="8:23" ht="13.5">
      <c r="H19" s="18"/>
      <c r="M19" s="18"/>
      <c r="R19" s="6"/>
      <c r="W19" s="18"/>
    </row>
    <row r="20" spans="8:23" ht="13.5">
      <c r="H20" s="18"/>
      <c r="M20" s="18"/>
      <c r="R20" s="6"/>
      <c r="W20" s="18"/>
    </row>
    <row r="21" spans="8:23" ht="13.5">
      <c r="H21" s="18"/>
      <c r="M21" s="18"/>
      <c r="R21" s="6"/>
      <c r="W21" s="18"/>
    </row>
    <row r="22" spans="8:23" ht="13.5">
      <c r="H22" s="18"/>
      <c r="M22" s="18"/>
      <c r="R22" s="6"/>
      <c r="W22" s="18"/>
    </row>
    <row r="23" spans="8:23" ht="13.5">
      <c r="H23" s="18"/>
      <c r="M23" s="18"/>
      <c r="R23" s="6"/>
      <c r="W23" s="18"/>
    </row>
    <row r="24" spans="8:23" ht="13.5">
      <c r="H24" s="18"/>
      <c r="M24" s="18"/>
      <c r="R24" s="6"/>
      <c r="W24" s="18"/>
    </row>
    <row r="25" spans="8:23" ht="13.5">
      <c r="H25" s="18"/>
      <c r="M25" s="18"/>
      <c r="R25" s="6"/>
      <c r="W25" s="18"/>
    </row>
    <row r="26" spans="8:23" ht="13.5">
      <c r="H26" s="18"/>
      <c r="M26" s="18"/>
      <c r="R26" s="6"/>
      <c r="W26" s="18"/>
    </row>
    <row r="27" spans="8:23" ht="13.5">
      <c r="H27" s="18"/>
      <c r="M27" s="18"/>
      <c r="R27" s="6"/>
      <c r="W27" s="18"/>
    </row>
    <row r="28" spans="8:23" ht="13.5">
      <c r="H28" s="18"/>
      <c r="M28" s="18"/>
      <c r="R28" s="6"/>
      <c r="W28" s="18"/>
    </row>
    <row r="29" spans="8:23" ht="13.5">
      <c r="H29" s="18"/>
      <c r="M29" s="18"/>
      <c r="R29" s="6"/>
      <c r="W29" s="18"/>
    </row>
    <row r="30" spans="8:23" ht="13.5">
      <c r="H30" s="18"/>
      <c r="M30" s="18"/>
      <c r="R30" s="6"/>
      <c r="W30" s="18"/>
    </row>
    <row r="31" spans="8:23" ht="13.5">
      <c r="H31" s="18"/>
      <c r="M31" s="18"/>
      <c r="R31" s="6"/>
      <c r="W31" s="18"/>
    </row>
    <row r="32" ht="15"/>
    <row r="33" ht="15"/>
    <row r="34" ht="15"/>
  </sheetData>
  <sheetProtection/>
  <mergeCells count="28">
    <mergeCell ref="D1:G1"/>
    <mergeCell ref="I1:L1"/>
    <mergeCell ref="N1:Q1"/>
    <mergeCell ref="S1:V1"/>
    <mergeCell ref="X1:AC1"/>
    <mergeCell ref="AE1:AJ1"/>
    <mergeCell ref="AL1:AQ1"/>
    <mergeCell ref="AS1:AX1"/>
    <mergeCell ref="D2:E2"/>
    <mergeCell ref="F2:G2"/>
    <mergeCell ref="I2:J2"/>
    <mergeCell ref="K2:L2"/>
    <mergeCell ref="N2:O2"/>
    <mergeCell ref="P2:Q2"/>
    <mergeCell ref="S2:T2"/>
    <mergeCell ref="U2:V2"/>
    <mergeCell ref="X2:Y2"/>
    <mergeCell ref="Z2:AA2"/>
    <mergeCell ref="AB2:AC2"/>
    <mergeCell ref="AE2:AF2"/>
    <mergeCell ref="AG2:AH2"/>
    <mergeCell ref="AI2:AJ2"/>
    <mergeCell ref="AL2:AM2"/>
    <mergeCell ref="AN2:AO2"/>
    <mergeCell ref="AP2:AQ2"/>
    <mergeCell ref="AS2:AT2"/>
    <mergeCell ref="AU2:AV2"/>
    <mergeCell ref="AW2:AX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4" max="4" width="9.00390625" style="7" customWidth="1"/>
    <col min="5" max="5" width="9.00390625" style="45" customWidth="1"/>
    <col min="6" max="6" width="9.00390625" style="8" customWidth="1"/>
    <col min="7" max="7" width="9.00390625" style="18" customWidth="1"/>
    <col min="8" max="8" width="9.00390625" style="7" customWidth="1"/>
    <col min="9" max="9" width="9.00390625" style="45" customWidth="1"/>
    <col min="10" max="10" width="9.00390625" style="8" customWidth="1"/>
    <col min="11" max="14" width="9.00390625" style="18" customWidth="1"/>
  </cols>
  <sheetData>
    <row r="1" spans="1:15" ht="13.5">
      <c r="A1" t="s">
        <v>7</v>
      </c>
      <c r="B1" s="3" t="str">
        <f>'参加者情報'!B2</f>
        <v>?</v>
      </c>
      <c r="D1" s="18" t="s">
        <v>50</v>
      </c>
      <c r="E1" s="26" t="s">
        <v>53</v>
      </c>
      <c r="F1" s="18"/>
      <c r="H1" s="18"/>
      <c r="I1" s="18"/>
      <c r="J1" s="18"/>
      <c r="L1" s="27"/>
      <c r="M1" s="27"/>
      <c r="O1" s="18"/>
    </row>
    <row r="2" spans="1:15" ht="13.5">
      <c r="A2" t="s">
        <v>8</v>
      </c>
      <c r="B2" s="3" t="str">
        <f>'参加者情報'!B3</f>
        <v>?</v>
      </c>
      <c r="D2" s="18"/>
      <c r="E2" s="18"/>
      <c r="F2" s="18"/>
      <c r="H2" s="18"/>
      <c r="I2" s="18"/>
      <c r="J2" s="18"/>
      <c r="O2" s="18"/>
    </row>
    <row r="3" spans="1:31" ht="13.5">
      <c r="A3" t="s">
        <v>9</v>
      </c>
      <c r="B3" s="3" t="str">
        <f>'参加者情報'!B4</f>
        <v>?</v>
      </c>
      <c r="D3" s="18" t="s">
        <v>81</v>
      </c>
      <c r="E3" s="18" t="s">
        <v>82</v>
      </c>
      <c r="F3" s="18"/>
      <c r="H3" s="81" t="s">
        <v>114</v>
      </c>
      <c r="I3" s="81"/>
      <c r="J3" s="81"/>
      <c r="K3" s="81"/>
      <c r="L3" s="81"/>
      <c r="M3" s="81"/>
      <c r="N3" s="80" t="s">
        <v>115</v>
      </c>
      <c r="O3" s="80"/>
      <c r="P3" s="80"/>
      <c r="Q3" s="80"/>
      <c r="R3" s="80"/>
      <c r="S3" s="80"/>
      <c r="T3" s="80" t="s">
        <v>166</v>
      </c>
      <c r="U3" s="80"/>
      <c r="V3" s="80"/>
      <c r="W3" s="80"/>
      <c r="X3" s="80"/>
      <c r="Y3" s="80"/>
      <c r="Z3" s="80" t="s">
        <v>174</v>
      </c>
      <c r="AA3" s="80"/>
      <c r="AB3" s="80"/>
      <c r="AC3" s="80"/>
      <c r="AD3" s="80"/>
      <c r="AE3" s="80"/>
    </row>
    <row r="4" spans="1:31" ht="13.5">
      <c r="A4" t="s">
        <v>10</v>
      </c>
      <c r="B4" s="1">
        <f>IF('参加者情報'!B10&gt;0,'参加者情報'!A10&amp;"("&amp;'参加者情報'!C10&amp;"),","")</f>
      </c>
      <c r="D4" s="3" t="s">
        <v>5</v>
      </c>
      <c r="E4" s="3" t="s">
        <v>4</v>
      </c>
      <c r="F4" s="3" t="s">
        <v>46</v>
      </c>
      <c r="G4" s="67" t="s">
        <v>0</v>
      </c>
      <c r="H4" s="3" t="s">
        <v>16</v>
      </c>
      <c r="I4" s="3" t="s">
        <v>106</v>
      </c>
      <c r="J4" s="3" t="s">
        <v>107</v>
      </c>
      <c r="K4" s="29" t="s">
        <v>108</v>
      </c>
      <c r="L4" s="3" t="s">
        <v>109</v>
      </c>
      <c r="M4" s="31" t="s">
        <v>102</v>
      </c>
      <c r="N4" s="3" t="s">
        <v>16</v>
      </c>
      <c r="O4" s="22" t="s">
        <v>110</v>
      </c>
      <c r="P4" s="1" t="s">
        <v>111</v>
      </c>
      <c r="Q4" s="1" t="s">
        <v>112</v>
      </c>
      <c r="R4" s="3" t="s">
        <v>113</v>
      </c>
      <c r="S4" s="31" t="s">
        <v>102</v>
      </c>
      <c r="T4" s="3" t="s">
        <v>16</v>
      </c>
      <c r="U4" s="22" t="s">
        <v>169</v>
      </c>
      <c r="V4" s="1" t="s">
        <v>170</v>
      </c>
      <c r="W4" s="1" t="s">
        <v>171</v>
      </c>
      <c r="X4" s="3" t="s">
        <v>172</v>
      </c>
      <c r="Y4" s="31" t="s">
        <v>102</v>
      </c>
      <c r="Z4" s="3" t="s">
        <v>16</v>
      </c>
      <c r="AA4" s="22" t="s">
        <v>175</v>
      </c>
      <c r="AB4" s="1" t="s">
        <v>176</v>
      </c>
      <c r="AC4" s="1" t="s">
        <v>177</v>
      </c>
      <c r="AD4" s="3" t="s">
        <v>178</v>
      </c>
      <c r="AE4" s="31" t="s">
        <v>102</v>
      </c>
    </row>
    <row r="5" spans="1:31" ht="13.5">
      <c r="A5" t="s">
        <v>150</v>
      </c>
      <c r="B5" s="3" t="str">
        <f>'参加者情報'!D17&amp;'参加者情報'!D18</f>
        <v>××</v>
      </c>
      <c r="D5" s="3" t="s">
        <v>29</v>
      </c>
      <c r="E5" s="4" t="s">
        <v>13</v>
      </c>
      <c r="F5" s="3" t="e">
        <f>1/(E5^(2/3))</f>
        <v>#VALUE!</v>
      </c>
      <c r="G5" s="67">
        <v>4.87</v>
      </c>
      <c r="H5" s="3" t="s">
        <v>17</v>
      </c>
      <c r="I5" s="4" t="s">
        <v>13</v>
      </c>
      <c r="J5" s="4" t="s">
        <v>13</v>
      </c>
      <c r="K5" s="71" t="s">
        <v>13</v>
      </c>
      <c r="L5" s="23" t="e">
        <f>J5^2</f>
        <v>#VALUE!</v>
      </c>
      <c r="M5" s="5" t="e">
        <f>I5-L5/(PI()*9)</f>
        <v>#VALUE!</v>
      </c>
      <c r="N5" s="3" t="s">
        <v>15</v>
      </c>
      <c r="O5" s="69" t="s">
        <v>13</v>
      </c>
      <c r="P5" s="4" t="s">
        <v>13</v>
      </c>
      <c r="Q5" s="4" t="s">
        <v>13</v>
      </c>
      <c r="R5" s="2" t="e">
        <f>P5^2</f>
        <v>#VALUE!</v>
      </c>
      <c r="S5" s="32" t="e">
        <f>O5-R5/(PI()*9)</f>
        <v>#VALUE!</v>
      </c>
      <c r="T5" s="3" t="s">
        <v>167</v>
      </c>
      <c r="U5" s="72" t="e">
        <f aca="true" t="shared" si="0" ref="U5:Y6">I5+O5</f>
        <v>#VALUE!</v>
      </c>
      <c r="V5" s="72" t="e">
        <f t="shared" si="0"/>
        <v>#VALUE!</v>
      </c>
      <c r="W5" s="72" t="e">
        <f t="shared" si="0"/>
        <v>#VALUE!</v>
      </c>
      <c r="X5" s="72" t="e">
        <f t="shared" si="0"/>
        <v>#VALUE!</v>
      </c>
      <c r="Y5" s="72" t="e">
        <f t="shared" si="0"/>
        <v>#VALUE!</v>
      </c>
      <c r="Z5" s="3" t="s">
        <v>173</v>
      </c>
      <c r="AA5" s="72" t="e">
        <f aca="true" t="shared" si="1" ref="AA5:AE6">I5-O5</f>
        <v>#VALUE!</v>
      </c>
      <c r="AB5" s="72" t="e">
        <f t="shared" si="1"/>
        <v>#VALUE!</v>
      </c>
      <c r="AC5" s="72" t="e">
        <f t="shared" si="1"/>
        <v>#VALUE!</v>
      </c>
      <c r="AD5" s="72" t="e">
        <f t="shared" si="1"/>
        <v>#VALUE!</v>
      </c>
      <c r="AE5" s="72" t="e">
        <f t="shared" si="1"/>
        <v>#VALUE!</v>
      </c>
    </row>
    <row r="6" spans="1:31" ht="13.5">
      <c r="A6" t="s">
        <v>44</v>
      </c>
      <c r="B6" s="3" t="str">
        <f>'参加者情報'!D26&amp;"("&amp;'参加者情報'!D27&amp;")"</f>
        <v>?()</v>
      </c>
      <c r="D6" s="3" t="s">
        <v>29</v>
      </c>
      <c r="E6" s="4" t="s">
        <v>13</v>
      </c>
      <c r="F6" s="3" t="e">
        <f>1/(E6^(2/3))</f>
        <v>#VALUE!</v>
      </c>
      <c r="G6" s="67">
        <v>5.92</v>
      </c>
      <c r="H6" s="3" t="s">
        <v>17</v>
      </c>
      <c r="I6" s="4" t="s">
        <v>13</v>
      </c>
      <c r="J6" s="4" t="s">
        <v>13</v>
      </c>
      <c r="K6" s="71" t="s">
        <v>13</v>
      </c>
      <c r="L6" s="23" t="e">
        <f>J6^2</f>
        <v>#VALUE!</v>
      </c>
      <c r="M6" s="5" t="e">
        <f>I6-L6/(PI()*9)</f>
        <v>#VALUE!</v>
      </c>
      <c r="N6" s="3" t="s">
        <v>15</v>
      </c>
      <c r="O6" s="69" t="s">
        <v>13</v>
      </c>
      <c r="P6" s="4" t="s">
        <v>13</v>
      </c>
      <c r="Q6" s="4" t="s">
        <v>13</v>
      </c>
      <c r="R6" s="2" t="e">
        <f>P6^2</f>
        <v>#VALUE!</v>
      </c>
      <c r="S6" s="32" t="e">
        <f>O6-R6/(PI()*9)</f>
        <v>#VALUE!</v>
      </c>
      <c r="T6" s="3" t="s">
        <v>168</v>
      </c>
      <c r="U6" s="72" t="e">
        <f t="shared" si="0"/>
        <v>#VALUE!</v>
      </c>
      <c r="V6" s="72" t="e">
        <f t="shared" si="0"/>
        <v>#VALUE!</v>
      </c>
      <c r="W6" s="72" t="e">
        <f t="shared" si="0"/>
        <v>#VALUE!</v>
      </c>
      <c r="X6" s="72" t="e">
        <f t="shared" si="0"/>
        <v>#VALUE!</v>
      </c>
      <c r="Y6" s="72" t="e">
        <f t="shared" si="0"/>
        <v>#VALUE!</v>
      </c>
      <c r="Z6" s="3" t="s">
        <v>173</v>
      </c>
      <c r="AA6" s="72" t="e">
        <f t="shared" si="1"/>
        <v>#VALUE!</v>
      </c>
      <c r="AB6" s="72" t="e">
        <f t="shared" si="1"/>
        <v>#VALUE!</v>
      </c>
      <c r="AC6" s="72" t="e">
        <f t="shared" si="1"/>
        <v>#VALUE!</v>
      </c>
      <c r="AD6" s="72" t="e">
        <f t="shared" si="1"/>
        <v>#VALUE!</v>
      </c>
      <c r="AE6" s="72" t="e">
        <f t="shared" si="1"/>
        <v>#VALUE!</v>
      </c>
    </row>
    <row r="7" spans="1:10" ht="13.5">
      <c r="A7" t="s">
        <v>151</v>
      </c>
      <c r="B7" s="3" t="str">
        <f>'参加者情報'!D40</f>
        <v>?</v>
      </c>
      <c r="D7" s="18"/>
      <c r="E7" s="18"/>
      <c r="F7" s="18"/>
      <c r="H7" s="18"/>
      <c r="I7" s="18"/>
      <c r="J7" s="18"/>
    </row>
    <row r="8" spans="4:10" ht="13.5">
      <c r="D8" s="18"/>
      <c r="E8" s="18"/>
      <c r="F8" s="18"/>
      <c r="H8" s="18"/>
      <c r="I8" s="18"/>
      <c r="J8" s="18"/>
    </row>
    <row r="9" spans="1:10" ht="13.5">
      <c r="A9" t="s">
        <v>20</v>
      </c>
      <c r="B9" t="s">
        <v>18</v>
      </c>
      <c r="D9" s="18" t="s">
        <v>132</v>
      </c>
      <c r="E9" s="18"/>
      <c r="F9" s="18"/>
      <c r="H9" s="18" t="s">
        <v>132</v>
      </c>
      <c r="I9" s="18"/>
      <c r="J9" s="18"/>
    </row>
    <row r="10" spans="1:10" ht="13.5">
      <c r="A10" t="s">
        <v>21</v>
      </c>
      <c r="B10" t="s">
        <v>19</v>
      </c>
      <c r="D10" s="68" t="s">
        <v>135</v>
      </c>
      <c r="E10" s="81">
        <v>4.87</v>
      </c>
      <c r="F10" s="81"/>
      <c r="H10" s="68" t="s">
        <v>135</v>
      </c>
      <c r="I10" s="81">
        <v>5.92</v>
      </c>
      <c r="J10" s="81"/>
    </row>
    <row r="11" spans="1:10" ht="13.5">
      <c r="A11" t="s">
        <v>22</v>
      </c>
      <c r="B11" t="s">
        <v>30</v>
      </c>
      <c r="D11" s="3" t="s">
        <v>136</v>
      </c>
      <c r="E11" s="3" t="s">
        <v>137</v>
      </c>
      <c r="F11" s="3" t="s">
        <v>139</v>
      </c>
      <c r="H11" s="3" t="s">
        <v>136</v>
      </c>
      <c r="I11" s="3" t="s">
        <v>137</v>
      </c>
      <c r="J11" s="3" t="s">
        <v>139</v>
      </c>
    </row>
    <row r="12" spans="1:14" ht="13.5">
      <c r="A12" t="s">
        <v>23</v>
      </c>
      <c r="B12" t="s">
        <v>25</v>
      </c>
      <c r="D12" s="3" t="s">
        <v>138</v>
      </c>
      <c r="E12" s="66" t="s">
        <v>164</v>
      </c>
      <c r="F12" s="3" t="s">
        <v>165</v>
      </c>
      <c r="H12" s="3" t="s">
        <v>138</v>
      </c>
      <c r="I12" s="66" t="s">
        <v>164</v>
      </c>
      <c r="J12" s="3" t="s">
        <v>165</v>
      </c>
      <c r="N12" s="70"/>
    </row>
    <row r="13" spans="1:8" ht="13.5">
      <c r="A13" t="s">
        <v>32</v>
      </c>
      <c r="B13" t="s">
        <v>26</v>
      </c>
      <c r="D13" s="7" t="s">
        <v>140</v>
      </c>
      <c r="H13" s="7" t="s">
        <v>140</v>
      </c>
    </row>
    <row r="14" spans="1:10" ht="13.5">
      <c r="A14" t="s">
        <v>33</v>
      </c>
      <c r="B14" t="s">
        <v>24</v>
      </c>
      <c r="D14" s="7" t="s">
        <v>13</v>
      </c>
      <c r="E14" s="45" t="s">
        <v>13</v>
      </c>
      <c r="F14" s="8" t="s">
        <v>13</v>
      </c>
      <c r="H14" s="7" t="s">
        <v>13</v>
      </c>
      <c r="I14" s="45" t="s">
        <v>13</v>
      </c>
      <c r="J14" s="8" t="s">
        <v>13</v>
      </c>
    </row>
    <row r="15" spans="1:10" ht="13.5">
      <c r="A15" t="s">
        <v>34</v>
      </c>
      <c r="B15" t="s">
        <v>31</v>
      </c>
      <c r="D15" s="7" t="s">
        <v>13</v>
      </c>
      <c r="E15" s="45" t="s">
        <v>13</v>
      </c>
      <c r="F15" s="8" t="s">
        <v>13</v>
      </c>
      <c r="H15" s="7" t="s">
        <v>13</v>
      </c>
      <c r="I15" s="45" t="s">
        <v>13</v>
      </c>
      <c r="J15" s="8" t="s">
        <v>13</v>
      </c>
    </row>
    <row r="16" spans="4:8" ht="13.5">
      <c r="D16" s="7" t="s">
        <v>14</v>
      </c>
      <c r="H16" s="7" t="s">
        <v>14</v>
      </c>
    </row>
    <row r="18" spans="4:8" ht="13.5">
      <c r="D18" s="7" t="s">
        <v>141</v>
      </c>
      <c r="H18" s="7" t="s">
        <v>141</v>
      </c>
    </row>
    <row r="19" spans="4:10" ht="13.5">
      <c r="D19" s="7" t="s">
        <v>13</v>
      </c>
      <c r="E19" s="45" t="s">
        <v>13</v>
      </c>
      <c r="F19" s="8" t="s">
        <v>13</v>
      </c>
      <c r="H19" s="7" t="s">
        <v>13</v>
      </c>
      <c r="I19" s="45" t="s">
        <v>13</v>
      </c>
      <c r="J19" s="8" t="s">
        <v>13</v>
      </c>
    </row>
    <row r="20" spans="4:10" ht="13.5">
      <c r="D20" s="7" t="s">
        <v>13</v>
      </c>
      <c r="E20" s="45" t="s">
        <v>13</v>
      </c>
      <c r="F20" s="8" t="s">
        <v>13</v>
      </c>
      <c r="H20" s="7" t="s">
        <v>13</v>
      </c>
      <c r="I20" s="45" t="s">
        <v>13</v>
      </c>
      <c r="J20" s="8" t="s">
        <v>13</v>
      </c>
    </row>
    <row r="21" spans="4:8" ht="13.5">
      <c r="D21" s="7" t="s">
        <v>14</v>
      </c>
      <c r="H21" s="7" t="s">
        <v>14</v>
      </c>
    </row>
  </sheetData>
  <sheetProtection/>
  <mergeCells count="6">
    <mergeCell ref="H3:M3"/>
    <mergeCell ref="N3:S3"/>
    <mergeCell ref="E10:F10"/>
    <mergeCell ref="I10:J10"/>
    <mergeCell ref="T3:Y3"/>
    <mergeCell ref="Z3:A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2016-03-23T01:21:25Z</dcterms:modified>
  <cp:category/>
  <cp:version/>
  <cp:contentType/>
  <cp:contentStatus/>
</cp:coreProperties>
</file>